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mc:AlternateContent xmlns:mc="http://schemas.openxmlformats.org/markup-compatibility/2006">
    <mc:Choice Requires="x15">
      <x15ac:absPath xmlns:x15ac="http://schemas.microsoft.com/office/spreadsheetml/2010/11/ac" url="C:\Users\mattfischer\Desktop\"/>
    </mc:Choice>
  </mc:AlternateContent>
  <xr:revisionPtr revIDLastSave="0" documentId="13_ncr:1_{C3F142BC-FA0F-4156-979D-6B3E58A5432D}" xr6:coauthVersionLast="47" xr6:coauthVersionMax="47" xr10:uidLastSave="{00000000-0000-0000-0000-000000000000}"/>
  <workbookProtection workbookAlgorithmName="SHA-512" workbookHashValue="GrzRR59LexZaHcw5QyrYpkjaFnM/vvGY/sCB9dr2SI59XVPg96nqY4cSk1oBYa/S3a1P9O9rolLK/j+GXzl87w==" workbookSaltValue="ir5wFFPy0g+WOxp0etTkDg==" workbookSpinCount="100000" lockStructure="1"/>
  <bookViews>
    <workbookView xWindow="-120" yWindow="-120" windowWidth="29040" windowHeight="17640" tabRatio="894" activeTab="3" xr2:uid="{00000000-000D-0000-FFFF-FFFF00000000}"/>
  </bookViews>
  <sheets>
    <sheet name="Jurat Page" sheetId="1" r:id="rId1"/>
    <sheet name="Page 2" sheetId="2" r:id="rId2"/>
    <sheet name="Page 3" sheetId="4" r:id="rId3"/>
    <sheet name="Page 4" sheetId="3" r:id="rId4"/>
    <sheet name="Page 5a" sheetId="5" r:id="rId5"/>
    <sheet name="Page 5b" sheetId="6" r:id="rId6"/>
    <sheet name="Page 6" sheetId="7" r:id="rId7"/>
    <sheet name="Page 7" sheetId="8" r:id="rId8"/>
    <sheet name="Page 8" sheetId="9" r:id="rId9"/>
    <sheet name="Page 9" sheetId="10" r:id="rId10"/>
    <sheet name="Page 10" sheetId="11" r:id="rId11"/>
    <sheet name="Page 11" sheetId="16" r:id="rId12"/>
    <sheet name="B&amp;S Rec." sheetId="12" r:id="rId13"/>
    <sheet name="Crosschecks" sheetId="13" r:id="rId14"/>
    <sheet name="Page 8 Overflow" sheetId="14" r:id="rId15"/>
    <sheet name="Summary" sheetId="15" r:id="rId16"/>
  </sheets>
  <definedNames>
    <definedName name="_xlnm.Print_Area" localSheetId="3">'Page 4'!$B$1:$R$57</definedName>
    <definedName name="_xlnm.Print_Area" localSheetId="15">Summary!$A$2:$R$10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5" i="3" l="1"/>
  <c r="K46" i="3"/>
  <c r="K47" i="3"/>
  <c r="K48" i="3"/>
  <c r="K49" i="3"/>
  <c r="K50" i="3"/>
  <c r="K42" i="3"/>
  <c r="K43" i="3"/>
  <c r="K44" i="3"/>
  <c r="K51" i="3"/>
  <c r="K52" i="3"/>
  <c r="K53" i="3"/>
  <c r="K54" i="3"/>
  <c r="K55" i="3"/>
  <c r="K41" i="3"/>
  <c r="Q9" i="15" l="1"/>
  <c r="J26" i="8"/>
  <c r="I26" i="8"/>
  <c r="D65" i="4"/>
  <c r="N20" i="11" l="1"/>
  <c r="N19" i="11"/>
  <c r="N18" i="11"/>
  <c r="N17" i="11"/>
  <c r="N16" i="11"/>
  <c r="N15" i="11"/>
  <c r="C48" i="13" l="1"/>
  <c r="E14" i="9" l="1"/>
  <c r="J12" i="11"/>
  <c r="J13" i="11"/>
  <c r="J14" i="11"/>
  <c r="J15" i="11"/>
  <c r="J16" i="11"/>
  <c r="J17" i="11"/>
  <c r="J18" i="11"/>
  <c r="J19" i="11"/>
  <c r="J20" i="11"/>
  <c r="J21" i="11"/>
  <c r="J22" i="11"/>
  <c r="J23" i="11"/>
  <c r="J24" i="11"/>
  <c r="J25" i="11"/>
  <c r="J26" i="11"/>
  <c r="J27" i="11"/>
  <c r="J28" i="11"/>
  <c r="J29" i="11"/>
  <c r="J30" i="11"/>
  <c r="J31" i="11"/>
  <c r="J11" i="11"/>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10" i="16"/>
  <c r="K15" i="11" l="1"/>
  <c r="K19" i="11"/>
  <c r="K16" i="11"/>
  <c r="K17" i="11"/>
  <c r="K18" i="11"/>
  <c r="K12" i="11"/>
  <c r="K13" i="11"/>
  <c r="K14" i="11"/>
  <c r="K21" i="11"/>
  <c r="K22" i="11"/>
  <c r="K23" i="11"/>
  <c r="K25" i="11"/>
  <c r="K26" i="11"/>
  <c r="K27" i="11"/>
  <c r="K29" i="11"/>
  <c r="K30" i="11"/>
  <c r="K31" i="11"/>
  <c r="M32" i="11"/>
  <c r="C51" i="13" s="1"/>
  <c r="L32" i="11"/>
  <c r="E21" i="2" s="1"/>
  <c r="H32" i="11"/>
  <c r="N12" i="11"/>
  <c r="N13" i="11"/>
  <c r="N14" i="11"/>
  <c r="N21" i="11"/>
  <c r="N22" i="11"/>
  <c r="N23" i="11"/>
  <c r="N24" i="11"/>
  <c r="N25" i="11"/>
  <c r="N26" i="11"/>
  <c r="N27" i="11"/>
  <c r="N28" i="11"/>
  <c r="N29" i="11"/>
  <c r="N30" i="11"/>
  <c r="N31" i="11"/>
  <c r="N11" i="11"/>
  <c r="K11" i="11"/>
  <c r="K20" i="11"/>
  <c r="K24" i="11"/>
  <c r="K28" i="11"/>
  <c r="G69" i="14"/>
  <c r="G56" i="9" s="1"/>
  <c r="J32" i="11" l="1"/>
  <c r="L23" i="16"/>
  <c r="L22" i="16"/>
  <c r="L21" i="16"/>
  <c r="K23" i="16"/>
  <c r="K22" i="16"/>
  <c r="K21" i="16"/>
  <c r="L11" i="16"/>
  <c r="L12" i="16"/>
  <c r="L13" i="16"/>
  <c r="L14" i="16"/>
  <c r="L15" i="16"/>
  <c r="L16" i="16"/>
  <c r="L17" i="16"/>
  <c r="L18" i="16"/>
  <c r="L19" i="16"/>
  <c r="L20" i="16"/>
  <c r="L24" i="16"/>
  <c r="L25" i="16"/>
  <c r="L26" i="16"/>
  <c r="L27" i="16"/>
  <c r="L28" i="16"/>
  <c r="L29" i="16"/>
  <c r="L30" i="16"/>
  <c r="L31" i="16"/>
  <c r="L32" i="16"/>
  <c r="L33" i="16"/>
  <c r="L34" i="16"/>
  <c r="L35" i="16"/>
  <c r="L36" i="16"/>
  <c r="L10" i="16"/>
  <c r="K11" i="16"/>
  <c r="K12" i="16"/>
  <c r="K13" i="16"/>
  <c r="K14" i="16"/>
  <c r="K15" i="16"/>
  <c r="K16" i="16"/>
  <c r="K17" i="16"/>
  <c r="K18" i="16"/>
  <c r="K19" i="16"/>
  <c r="K20" i="16"/>
  <c r="K24" i="16"/>
  <c r="K26" i="16"/>
  <c r="K27" i="16"/>
  <c r="K28" i="16"/>
  <c r="K29" i="16"/>
  <c r="K30" i="16"/>
  <c r="K31" i="16"/>
  <c r="K32" i="16"/>
  <c r="K33" i="16"/>
  <c r="K34" i="16"/>
  <c r="K35" i="16"/>
  <c r="K36" i="16"/>
  <c r="K25" i="16"/>
  <c r="K10" i="16"/>
  <c r="C50" i="13" l="1"/>
  <c r="C49" i="13"/>
  <c r="C63" i="13"/>
  <c r="C62" i="13" l="1"/>
  <c r="C64" i="13"/>
  <c r="C52" i="8"/>
  <c r="C21" i="13" s="1"/>
  <c r="G1" i="15"/>
  <c r="F1" i="15"/>
  <c r="E1" i="14"/>
  <c r="C1" i="13"/>
  <c r="D1" i="12"/>
  <c r="E1" i="16"/>
  <c r="E1" i="11"/>
  <c r="F1" i="10"/>
  <c r="E1" i="9"/>
  <c r="F1" i="8"/>
  <c r="O1" i="7"/>
  <c r="E1" i="3"/>
  <c r="D1" i="2"/>
  <c r="D1" i="5" s="1"/>
  <c r="B1" i="2"/>
  <c r="A1" i="13" s="1"/>
  <c r="G50" i="8"/>
  <c r="C56" i="13"/>
  <c r="C41" i="13"/>
  <c r="J9" i="15"/>
  <c r="K9" i="15"/>
  <c r="E40" i="2"/>
  <c r="J37" i="16"/>
  <c r="K37" i="16"/>
  <c r="C42" i="13" s="1"/>
  <c r="G37" i="16"/>
  <c r="H37" i="16"/>
  <c r="E37" i="16"/>
  <c r="C52" i="13"/>
  <c r="K32" i="11"/>
  <c r="G32" i="11"/>
  <c r="F32" i="11"/>
  <c r="E32" i="11"/>
  <c r="K56" i="3"/>
  <c r="I28" i="3"/>
  <c r="D7" i="4"/>
  <c r="I56" i="3"/>
  <c r="D8" i="4" s="1"/>
  <c r="O28" i="3"/>
  <c r="B28" i="12"/>
  <c r="G33" i="5"/>
  <c r="B11" i="12"/>
  <c r="P56" i="3"/>
  <c r="B16" i="12" s="1"/>
  <c r="Q56" i="3"/>
  <c r="B29" i="12" s="1"/>
  <c r="K38" i="6"/>
  <c r="B17" i="12" s="1"/>
  <c r="M38" i="6"/>
  <c r="B19" i="12" s="1"/>
  <c r="G38" i="6"/>
  <c r="B24" i="12" s="1"/>
  <c r="L38" i="6"/>
  <c r="B30" i="12" s="1"/>
  <c r="N38" i="6"/>
  <c r="B32" i="12" s="1"/>
  <c r="N28" i="3"/>
  <c r="B15" i="12" s="1"/>
  <c r="C10" i="13"/>
  <c r="C9" i="13"/>
  <c r="C18" i="13"/>
  <c r="C19" i="13"/>
  <c r="B1" i="13"/>
  <c r="G45" i="8"/>
  <c r="G52" i="8" s="1"/>
  <c r="C35" i="13" s="1"/>
  <c r="G46" i="8"/>
  <c r="G47" i="8"/>
  <c r="G48" i="8"/>
  <c r="G49" i="8"/>
  <c r="G51" i="8"/>
  <c r="L45" i="7"/>
  <c r="D9" i="4"/>
  <c r="C31" i="8"/>
  <c r="D31" i="8"/>
  <c r="F14" i="9"/>
  <c r="D14" i="2" s="1"/>
  <c r="F9" i="15" s="1"/>
  <c r="E31" i="8"/>
  <c r="F31" i="8"/>
  <c r="M28" i="3"/>
  <c r="I33" i="5"/>
  <c r="O38" i="6"/>
  <c r="N56" i="3"/>
  <c r="P38" i="6"/>
  <c r="Q45" i="7"/>
  <c r="R45" i="7"/>
  <c r="E20" i="2" s="1"/>
  <c r="G49" i="10"/>
  <c r="E22" i="2" s="1"/>
  <c r="E69" i="14"/>
  <c r="E56" i="9" s="1"/>
  <c r="E57" i="9" s="1"/>
  <c r="E43" i="2" s="1"/>
  <c r="H69" i="14"/>
  <c r="H56" i="9" s="1"/>
  <c r="H57" i="9" s="1"/>
  <c r="E44" i="2" s="1"/>
  <c r="D69" i="14"/>
  <c r="D56" i="9"/>
  <c r="D57" i="9" s="1"/>
  <c r="E45" i="2" s="1"/>
  <c r="D1" i="4"/>
  <c r="P45" i="7"/>
  <c r="D27" i="4"/>
  <c r="D80" i="4"/>
  <c r="B9" i="15"/>
  <c r="O56" i="3"/>
  <c r="D26" i="4" s="1"/>
  <c r="H49" i="10"/>
  <c r="D28" i="4" s="1"/>
  <c r="L28" i="3"/>
  <c r="D25" i="4" s="1"/>
  <c r="L56" i="3"/>
  <c r="G56" i="3"/>
  <c r="P28" i="3"/>
  <c r="J28" i="3"/>
  <c r="H28" i="3"/>
  <c r="G28" i="3"/>
  <c r="H33" i="5"/>
  <c r="I38" i="6"/>
  <c r="J38" i="6"/>
  <c r="H38" i="6"/>
  <c r="O45" i="7"/>
  <c r="K45" i="7"/>
  <c r="J45" i="7"/>
  <c r="I45" i="7"/>
  <c r="I22" i="8"/>
  <c r="F52" i="8"/>
  <c r="E52" i="8"/>
  <c r="D52" i="8"/>
  <c r="H31" i="8"/>
  <c r="G31" i="8"/>
  <c r="J30" i="8"/>
  <c r="I30" i="8"/>
  <c r="J29" i="8"/>
  <c r="I29" i="8"/>
  <c r="J28" i="8"/>
  <c r="I28" i="8"/>
  <c r="J27" i="8"/>
  <c r="I27" i="8"/>
  <c r="J25" i="8"/>
  <c r="I25" i="8"/>
  <c r="J24" i="8"/>
  <c r="I24" i="8"/>
  <c r="J23" i="8"/>
  <c r="I23" i="8"/>
  <c r="J22" i="8"/>
  <c r="I69" i="14"/>
  <c r="I56" i="9" s="1"/>
  <c r="I57" i="9" s="1"/>
  <c r="E55" i="2" s="1"/>
  <c r="F69" i="14"/>
  <c r="F56" i="9" s="1"/>
  <c r="F57" i="9" s="1"/>
  <c r="E42" i="2" s="1"/>
  <c r="E49" i="10"/>
  <c r="C57" i="13" s="1"/>
  <c r="C20" i="13" l="1"/>
  <c r="C22" i="13" s="1"/>
  <c r="B1" i="8"/>
  <c r="B1" i="14"/>
  <c r="B1" i="9"/>
  <c r="B1" i="4"/>
  <c r="A1" i="12"/>
  <c r="B6" i="12" s="1"/>
  <c r="B1" i="6"/>
  <c r="B1" i="3"/>
  <c r="B1" i="5"/>
  <c r="B1" i="11"/>
  <c r="I1" i="7"/>
  <c r="B1" i="16"/>
  <c r="B1" i="10"/>
  <c r="I31" i="8"/>
  <c r="E18" i="2"/>
  <c r="D15" i="2"/>
  <c r="E23" i="2"/>
  <c r="D41" i="4"/>
  <c r="D44" i="4" s="1"/>
  <c r="B22" i="12"/>
  <c r="B35" i="12" s="1"/>
  <c r="L9" i="15"/>
  <c r="D1" i="6"/>
  <c r="C43" i="13"/>
  <c r="J31" i="8"/>
  <c r="C11" i="13"/>
  <c r="D31" i="4"/>
  <c r="D35" i="4" s="1"/>
  <c r="C34" i="13"/>
  <c r="C36" i="13" s="1"/>
  <c r="C58" i="13"/>
  <c r="D13" i="2"/>
  <c r="B38" i="12"/>
  <c r="D10" i="4"/>
  <c r="D21" i="4" s="1"/>
  <c r="G57" i="9"/>
  <c r="E63" i="2" s="1"/>
  <c r="E58" i="2"/>
  <c r="E19" i="2"/>
  <c r="D36" i="4" l="1"/>
  <c r="E45" i="4" s="1"/>
  <c r="D67" i="4" s="1"/>
  <c r="E70" i="4" s="1"/>
  <c r="C28" i="13"/>
  <c r="B41" i="12"/>
  <c r="E9" i="15"/>
  <c r="C12" i="13"/>
  <c r="C13" i="13" s="1"/>
  <c r="E16" i="2"/>
  <c r="G9" i="15" s="1"/>
  <c r="F68" i="2"/>
  <c r="M9" i="15" s="1"/>
  <c r="P9" i="15" s="1"/>
  <c r="N9" i="15" l="1"/>
  <c r="O9" i="15"/>
  <c r="F29" i="2"/>
  <c r="C9" i="15"/>
  <c r="I9" i="15" s="1"/>
  <c r="A9" i="15"/>
  <c r="F30" i="2" l="1"/>
  <c r="F72" i="2" s="1"/>
  <c r="C27" i="13" s="1"/>
  <c r="C29" i="13" s="1"/>
  <c r="F70" i="2"/>
  <c r="H9" i="15"/>
</calcChain>
</file>

<file path=xl/sharedStrings.xml><?xml version="1.0" encoding="utf-8"?>
<sst xmlns="http://schemas.openxmlformats.org/spreadsheetml/2006/main" count="889" uniqueCount="611">
  <si>
    <t>ANNUAL STATEMENT</t>
  </si>
  <si>
    <t>OF THE CONDITION AND AFFAIRS OF THE</t>
  </si>
  <si>
    <t>Insurance Company</t>
  </si>
  <si>
    <t>ORGANIZED UNDER THE LAWS OF THE STATE OF NORTH DAKOTA</t>
  </si>
  <si>
    <t>Made to the</t>
  </si>
  <si>
    <t>INSURANCE COMMISSIONER OF THE STATE OF NORTH DAKOTA</t>
  </si>
  <si>
    <t>Pursuant to the Laws thereof</t>
  </si>
  <si>
    <t>Home Office</t>
  </si>
  <si>
    <t>N.D.</t>
  </si>
  <si>
    <t>Street and Number</t>
  </si>
  <si>
    <t>City                                           Zip Code</t>
  </si>
  <si>
    <t>Mail Address</t>
  </si>
  <si>
    <t>Main Administrative Office</t>
  </si>
  <si>
    <t xml:space="preserve">                               Area Code</t>
  </si>
  <si>
    <t>Telephone Number</t>
  </si>
  <si>
    <t>Organized</t>
  </si>
  <si>
    <t>Commenced Business</t>
  </si>
  <si>
    <t>OFFICERS</t>
  </si>
  <si>
    <t>President</t>
  </si>
  <si>
    <t>Vice President</t>
  </si>
  <si>
    <t>Secretary</t>
  </si>
  <si>
    <t>Treasurer</t>
  </si>
  <si>
    <t>DIRECTORS</t>
  </si>
  <si>
    <t>(ALL DIRECTORS MUST BE SHOWN)</t>
  </si>
  <si>
    <t>State of North Dakota</t>
  </si>
  <si>
    <t>County of ___________________</t>
  </si>
  <si>
    <t xml:space="preserve">        President and      _______________________________</t>
  </si>
  <si>
    <t>of the ________________________________________________</t>
  </si>
  <si>
    <t>Insurance Company, being duly sworn each for himself deposes and says, that they are the</t>
  </si>
  <si>
    <t>above described Officers of said Company, and that on the thirty-first day of December last all the herein described Assets were the absolute property of the said Company, free and clear from</t>
  </si>
  <si>
    <t>any liens or claims thereon, except as herein stated, and that the foregoing Statement, with the Schedules and explanations herein contained, annexed or referred to, are a full and correct Exhibit</t>
  </si>
  <si>
    <t>of all the Assets, Liabilities, Income and Disbursements, and of the condition and affairs of the said Company on the said thirty-first day of December last, and for the year ending on that day,</t>
  </si>
  <si>
    <t>according to the best of their information, knowledge and belief, respectively.</t>
  </si>
  <si>
    <t xml:space="preserve">      Subscribed and sworn to before me, this _______</t>
  </si>
  <si>
    <t xml:space="preserve">            day of _________________  20____</t>
  </si>
  <si>
    <t xml:space="preserve">        ___________________________________</t>
  </si>
  <si>
    <t xml:space="preserve">       Notary Public</t>
  </si>
  <si>
    <t>___________________________________________________</t>
  </si>
  <si>
    <t>____________________________________</t>
  </si>
  <si>
    <t>_____________________________________</t>
  </si>
  <si>
    <t xml:space="preserve">ANNUAL STATEMENT OF THE </t>
  </si>
  <si>
    <t>SECTION I - BEGINNING BALANCE</t>
  </si>
  <si>
    <t>Ledger Assets, December 31 of previous year (*)</t>
  </si>
  <si>
    <t>SECTION II - INCOME - RECEIVED DURING YEAR</t>
  </si>
  <si>
    <t>Gross Premium Income</t>
  </si>
  <si>
    <t>1a</t>
  </si>
  <si>
    <t>LESS:  Return Premiums</t>
  </si>
  <si>
    <t>1b</t>
  </si>
  <si>
    <t>1c</t>
  </si>
  <si>
    <t>Deduct premiums for reinsurance ceded to other companies</t>
  </si>
  <si>
    <t>1d</t>
  </si>
  <si>
    <t>Add premiums received for reinsurance assumed from other companies</t>
  </si>
  <si>
    <t>1e</t>
  </si>
  <si>
    <t>NET PREMIUM INCOME</t>
  </si>
  <si>
    <t>Interest on Bonds</t>
  </si>
  <si>
    <t>Dividends on Stocks</t>
  </si>
  <si>
    <t>Interest on Mortgage Loans or Notes</t>
  </si>
  <si>
    <t>Interest on Cash on Deposit (Banks and Savings &amp; Loan Deposits)</t>
  </si>
  <si>
    <t>Profit on sale or Maturity of Ledger Assets</t>
  </si>
  <si>
    <t>Money borrowed during year</t>
  </si>
  <si>
    <t>Commissions and service fees received</t>
  </si>
  <si>
    <t>TOTAL INCOME RECEIPTS</t>
  </si>
  <si>
    <t>Total Available Funds (Section 1 plus Line 13)</t>
  </si>
  <si>
    <t>SECTION III - DISBURSEMENTS - DURING YEAR</t>
  </si>
  <si>
    <t>Deduct:  Subrogation</t>
  </si>
  <si>
    <t>NET LOSSES PAID</t>
  </si>
  <si>
    <t>Claim Adjustment Expenses</t>
  </si>
  <si>
    <t>Commissions Paid to Agents</t>
  </si>
  <si>
    <t>Directors' Fees and Expenses</t>
  </si>
  <si>
    <t>Salaries to Employees</t>
  </si>
  <si>
    <t>Printing, stationery and office supplies</t>
  </si>
  <si>
    <t>Real Estate Expenses (other than taxes) (include depreciation)</t>
  </si>
  <si>
    <t>Taxes on Real Estate</t>
  </si>
  <si>
    <t>State and Local Insurance Taxes (include Premium Taxes)</t>
  </si>
  <si>
    <t>Insurance Dept Licenses &amp; Fees</t>
  </si>
  <si>
    <t>Payroll Taxes</t>
  </si>
  <si>
    <t>Federal income taxes</t>
  </si>
  <si>
    <t>Legal Fees and Auditing</t>
  </si>
  <si>
    <t>Travel and Travel Items</t>
  </si>
  <si>
    <t>Advertising</t>
  </si>
  <si>
    <t>Dues and Donations</t>
  </si>
  <si>
    <t>Equipment purchased (or depreciation on same)</t>
  </si>
  <si>
    <t>Insurance and Bonds</t>
  </si>
  <si>
    <t>Employee Relations and Welfare</t>
  </si>
  <si>
    <t>Data Processing Expenses</t>
  </si>
  <si>
    <t>TOTAL FUNDS DISBURSED</t>
  </si>
  <si>
    <t>Balance (Line 14 minus Line 43)</t>
  </si>
  <si>
    <t>*As per Page 3, Line 12, prior year's statement</t>
  </si>
  <si>
    <t>SECTION IV - LEDGER ASSETS</t>
  </si>
  <si>
    <t>Bonds</t>
  </si>
  <si>
    <t xml:space="preserve">Stocks  </t>
  </si>
  <si>
    <t>Mortgage loans or notes</t>
  </si>
  <si>
    <t>Cash on deposit (Banks and Savings &amp; Loans)</t>
  </si>
  <si>
    <t>Reinsurance premiums due from other companies</t>
  </si>
  <si>
    <t>Total Ledger Assets ( To equal Line 44, Page 2)</t>
  </si>
  <si>
    <t>NONLEDGER ASSETS:</t>
  </si>
  <si>
    <t>Dividends due and accrued on stocks</t>
  </si>
  <si>
    <t>Interest due and accrued on mortgage loans or notes</t>
  </si>
  <si>
    <t>Interest due and accrued on certificates of deposit and passbook savings</t>
  </si>
  <si>
    <t>GROSS ASSETS (Line 12 plus Line 21)</t>
  </si>
  <si>
    <t>DEDUCT ASSETS NOT ADMITTED</t>
  </si>
  <si>
    <t>Book value of ledger assets in excess market value</t>
  </si>
  <si>
    <t>TOTAL NET ASSETS ADMITTED (Line 22 minus Line 28)</t>
  </si>
  <si>
    <t>SECTION V - LIABILITIES</t>
  </si>
  <si>
    <t>Unpaid Loss Adjustment Expense</t>
  </si>
  <si>
    <t>Unearned Premium Reserve</t>
  </si>
  <si>
    <t>Commissions Due and Payable to Agents</t>
  </si>
  <si>
    <t>Unpaid Taxes (include premium taxes)</t>
  </si>
  <si>
    <t>Unpaid Salaries</t>
  </si>
  <si>
    <t>Unpaid General Expenses (Include insurance dept. fees)</t>
  </si>
  <si>
    <t>Interest, due and accrued on borrowed money</t>
  </si>
  <si>
    <t>Reinsurance Premiums Due and Payable</t>
  </si>
  <si>
    <r>
      <t>TOTAL LIABILITIES (</t>
    </r>
    <r>
      <rPr>
        <sz val="8"/>
        <rFont val="Arial"/>
        <family val="2"/>
      </rPr>
      <t>sum of lines 30 through 41)</t>
    </r>
  </si>
  <si>
    <t>SURPLUS TO POLICYHOLDERS</t>
  </si>
  <si>
    <t>TOTAL LIABILITIES AND SURPLUS (Line 42 plus Line 43; to equal Line 29)</t>
  </si>
  <si>
    <t>VI - INSURANCE IN FORCE</t>
  </si>
  <si>
    <t>INSURANCE IN FORCE</t>
  </si>
  <si>
    <t>Amount</t>
  </si>
  <si>
    <t>In Force December 31 of previous year (to equal Section VI, Line 2, prior year's statement)</t>
  </si>
  <si>
    <t>In Force December 31 of current year</t>
  </si>
  <si>
    <t xml:space="preserve">             Deduct amount re-insured (Section X Column 3)</t>
  </si>
  <si>
    <t xml:space="preserve">                Net amount in force (Line 2 minus Line 3)</t>
  </si>
  <si>
    <t xml:space="preserve"> ANNUAL STATEMENT OF THE</t>
  </si>
  <si>
    <t>SECTION VII - PART 1</t>
  </si>
  <si>
    <r>
      <t xml:space="preserve">Showing all </t>
    </r>
    <r>
      <rPr>
        <b/>
        <sz val="10"/>
        <rFont val="Arial"/>
        <family val="2"/>
      </rPr>
      <t xml:space="preserve">BONDS </t>
    </r>
    <r>
      <rPr>
        <sz val="10"/>
        <rFont val="Arial"/>
        <family val="2"/>
      </rPr>
      <t>owned by the Company, on December 31, of Current Year</t>
    </r>
  </si>
  <si>
    <t>Description</t>
  </si>
  <si>
    <t>Interest</t>
  </si>
  <si>
    <t>Amount of</t>
  </si>
  <si>
    <t>Interest due</t>
  </si>
  <si>
    <t>Increase by</t>
  </si>
  <si>
    <t>Decrease by</t>
  </si>
  <si>
    <t>and accrued</t>
  </si>
  <si>
    <t>Amount Due and</t>
  </si>
  <si>
    <t xml:space="preserve">Adjustment, </t>
  </si>
  <si>
    <t>Dec. 31. Current</t>
  </si>
  <si>
    <t>Accrued Dec. 31</t>
  </si>
  <si>
    <t>Gross Am't</t>
  </si>
  <si>
    <t>in Book</t>
  </si>
  <si>
    <t>year, on bonds</t>
  </si>
  <si>
    <t>Market Value</t>
  </si>
  <si>
    <t>of Current Year</t>
  </si>
  <si>
    <t>Received</t>
  </si>
  <si>
    <t>Value</t>
  </si>
  <si>
    <t xml:space="preserve">in default as to </t>
  </si>
  <si>
    <t xml:space="preserve">Year </t>
  </si>
  <si>
    <t>December 31 of</t>
  </si>
  <si>
    <t>Rate</t>
  </si>
  <si>
    <t>on bonds not</t>
  </si>
  <si>
    <t>During</t>
  </si>
  <si>
    <t xml:space="preserve">During </t>
  </si>
  <si>
    <t xml:space="preserve">principal or </t>
  </si>
  <si>
    <t>Cusip #</t>
  </si>
  <si>
    <t>Acquired</t>
  </si>
  <si>
    <t>Par Value</t>
  </si>
  <si>
    <t>Actual Cost</t>
  </si>
  <si>
    <t>Book Value</t>
  </si>
  <si>
    <t>Current Year</t>
  </si>
  <si>
    <t>(%)</t>
  </si>
  <si>
    <t>in default</t>
  </si>
  <si>
    <t>Year</t>
  </si>
  <si>
    <t xml:space="preserve">interest   </t>
  </si>
  <si>
    <t>Remarks</t>
  </si>
  <si>
    <t>Designation</t>
  </si>
  <si>
    <t>Totals</t>
  </si>
  <si>
    <t>XXX</t>
  </si>
  <si>
    <t>SCHEDULE VII - PART 2</t>
  </si>
  <si>
    <r>
      <t xml:space="preserve">Showing all </t>
    </r>
    <r>
      <rPr>
        <b/>
        <sz val="10"/>
        <rFont val="Arial"/>
        <family val="2"/>
      </rPr>
      <t xml:space="preserve">STOCKS </t>
    </r>
    <r>
      <rPr>
        <sz val="10"/>
        <rFont val="Arial"/>
        <family val="2"/>
      </rPr>
      <t>Owned December 31 of Current Year</t>
    </r>
  </si>
  <si>
    <t>Dividends</t>
  </si>
  <si>
    <t>Per Share</t>
  </si>
  <si>
    <t>Par</t>
  </si>
  <si>
    <t>Used To</t>
  </si>
  <si>
    <t>Increase, by</t>
  </si>
  <si>
    <t>Decrease, by</t>
  </si>
  <si>
    <t>No.</t>
  </si>
  <si>
    <t>Obtain</t>
  </si>
  <si>
    <t xml:space="preserve">Received </t>
  </si>
  <si>
    <t>Amount Due</t>
  </si>
  <si>
    <t>Adjustment, in</t>
  </si>
  <si>
    <t>Adjustment</t>
  </si>
  <si>
    <t xml:space="preserve">of </t>
  </si>
  <si>
    <t xml:space="preserve">Per </t>
  </si>
  <si>
    <t xml:space="preserve">Market </t>
  </si>
  <si>
    <t>and Accrued</t>
  </si>
  <si>
    <t xml:space="preserve">in Book Value </t>
  </si>
  <si>
    <t>Shares</t>
  </si>
  <si>
    <t>Share</t>
  </si>
  <si>
    <t>During Year</t>
  </si>
  <si>
    <t>SECTION VII - PART 3</t>
  </si>
  <si>
    <r>
      <t xml:space="preserve">Showing all Bonds and Stocks </t>
    </r>
    <r>
      <rPr>
        <b/>
        <sz val="8"/>
        <rFont val="Arial"/>
        <family val="2"/>
      </rPr>
      <t>ACQUIRED</t>
    </r>
    <r>
      <rPr>
        <sz val="8"/>
        <rFont val="Arial"/>
        <family val="2"/>
      </rPr>
      <t xml:space="preserve"> During the Current Year</t>
    </r>
  </si>
  <si>
    <t>CUSIP #</t>
  </si>
  <si>
    <t>* Date</t>
  </si>
  <si>
    <t>Name of Vendor</t>
  </si>
  <si>
    <t xml:space="preserve">No. </t>
  </si>
  <si>
    <t>Cost to Company</t>
  </si>
  <si>
    <t>Par Value of Bonds</t>
  </si>
  <si>
    <t>Paid for Accrued Interest</t>
  </si>
  <si>
    <t>Give complete and accurate description of each bond and stock, including location of all street railway, bank,</t>
  </si>
  <si>
    <t>of Shares</t>
  </si>
  <si>
    <t>(Excluding Accrued</t>
  </si>
  <si>
    <t>and Dividends</t>
  </si>
  <si>
    <t>trust and miscellaneous companies.  If bonds are serial issues give amounts maturing each year.</t>
  </si>
  <si>
    <t>of Stock</t>
  </si>
  <si>
    <t>Interest on Bonds)</t>
  </si>
  <si>
    <t>SECTION VII - PART 4</t>
  </si>
  <si>
    <r>
      <t xml:space="preserve">Showing all Bonds and Stocks </t>
    </r>
    <r>
      <rPr>
        <b/>
        <sz val="8"/>
        <rFont val="Arial"/>
        <family val="2"/>
      </rPr>
      <t xml:space="preserve">SOLD, REDEEMED </t>
    </r>
    <r>
      <rPr>
        <sz val="8"/>
        <rFont val="Arial"/>
        <family val="2"/>
      </rPr>
      <t xml:space="preserve">OR Otherwise </t>
    </r>
    <r>
      <rPr>
        <b/>
        <sz val="8"/>
        <rFont val="Arial"/>
        <family val="2"/>
      </rPr>
      <t xml:space="preserve">DISPOSED OF </t>
    </r>
    <r>
      <rPr>
        <sz val="8"/>
        <rFont val="Arial"/>
        <family val="2"/>
      </rPr>
      <t>During the Current Year</t>
    </r>
  </si>
  <si>
    <t>Bonds, preferred stocks and common stocks to be grouped separately</t>
  </si>
  <si>
    <t>Date Sold</t>
  </si>
  <si>
    <t>Name of Purchaser</t>
  </si>
  <si>
    <t>Consideration</t>
  </si>
  <si>
    <t>Increase, By</t>
  </si>
  <si>
    <t>Decrease, By</t>
  </si>
  <si>
    <t>Profit</t>
  </si>
  <si>
    <t>Loss</t>
  </si>
  <si>
    <t>Interest on</t>
  </si>
  <si>
    <t>Give complete and accurate description of each bond and stock, including</t>
  </si>
  <si>
    <t xml:space="preserve">(If matured or called under </t>
  </si>
  <si>
    <t>(If matured or called under</t>
  </si>
  <si>
    <t>of</t>
  </si>
  <si>
    <t>at Date of</t>
  </si>
  <si>
    <t xml:space="preserve">on </t>
  </si>
  <si>
    <t>on</t>
  </si>
  <si>
    <t>Bonds Received</t>
  </si>
  <si>
    <t>Received During</t>
  </si>
  <si>
    <t>location of all street railway, bank, trust and miscellaneous companies.  If</t>
  </si>
  <si>
    <t>redemption option, so state</t>
  </si>
  <si>
    <t>Sale</t>
  </si>
  <si>
    <t xml:space="preserve">in Book </t>
  </si>
  <si>
    <t>Year (Including</t>
  </si>
  <si>
    <t>bonds are serial issues give amounts maturing each year.  Companies may</t>
  </si>
  <si>
    <t>and give price at which</t>
  </si>
  <si>
    <t xml:space="preserve">Value </t>
  </si>
  <si>
    <t xml:space="preserve">(Including accrued </t>
  </si>
  <si>
    <t>accrued dividends</t>
  </si>
  <si>
    <t>at their option summarize all bonds of the same issue called, matured or</t>
  </si>
  <si>
    <t>called.)</t>
  </si>
  <si>
    <t>interest on bonds sold)</t>
  </si>
  <si>
    <t>on stocks sold)</t>
  </si>
  <si>
    <t>redeemed during the year and omit dates under column (2).</t>
  </si>
  <si>
    <t xml:space="preserve"> ANNUAL STATEMENT OF THE </t>
  </si>
  <si>
    <t>SECTION VIII</t>
  </si>
  <si>
    <t>Showing all MORTGAGES OWNED December 31 of Current Year, and all Mortgage Loans Made, Increased, Discharged, Reduced, or Disposed of During the Year</t>
  </si>
  <si>
    <t>Date</t>
  </si>
  <si>
    <t>Record of Mortgage</t>
  </si>
  <si>
    <t>Principal</t>
  </si>
  <si>
    <t>Number</t>
  </si>
  <si>
    <t>County</t>
  </si>
  <si>
    <t>Book</t>
  </si>
  <si>
    <t>Page</t>
  </si>
  <si>
    <t>Amount Unpaid</t>
  </si>
  <si>
    <t>Amount Loaned</t>
  </si>
  <si>
    <t>Amount Paid on</t>
  </si>
  <si>
    <t>Amount Past</t>
  </si>
  <si>
    <t>Am't Accrued</t>
  </si>
  <si>
    <t>Gross Amount</t>
  </si>
  <si>
    <t>Paid for Accrued</t>
  </si>
  <si>
    <t>Value of</t>
  </si>
  <si>
    <t>Amount of Fire</t>
  </si>
  <si>
    <t>Location and Description</t>
  </si>
  <si>
    <t>Given</t>
  </si>
  <si>
    <t>Due</t>
  </si>
  <si>
    <t>Re-</t>
  </si>
  <si>
    <t>Dec. 31 of</t>
  </si>
  <si>
    <t>Account or in Full</t>
  </si>
  <si>
    <t>Due Dec. 31 of</t>
  </si>
  <si>
    <t>Rec'd During</t>
  </si>
  <si>
    <t>Lands</t>
  </si>
  <si>
    <t>Buildings</t>
  </si>
  <si>
    <t>Insurance Held by</t>
  </si>
  <si>
    <t>(State if this mortgage is being foreclosed, or if there are</t>
  </si>
  <si>
    <t>corded</t>
  </si>
  <si>
    <t>Previous Year</t>
  </si>
  <si>
    <t>Mortgages Acquired</t>
  </si>
  <si>
    <t>Mortgaged</t>
  </si>
  <si>
    <t>Company on the</t>
  </si>
  <si>
    <t>any prior liens)</t>
  </si>
  <si>
    <t xml:space="preserve">TOTALS    </t>
  </si>
  <si>
    <t>xxxx</t>
  </si>
  <si>
    <t>SECTION IX - BUSINESS WRITTEN DURING THE YEAR</t>
  </si>
  <si>
    <t>____________</t>
  </si>
  <si>
    <t>GROSS PREMIUMS LESS RETURN PREMIUMS</t>
  </si>
  <si>
    <t>Direct</t>
  </si>
  <si>
    <t>Reinsurance</t>
  </si>
  <si>
    <t>*Net</t>
  </si>
  <si>
    <t>Writings</t>
  </si>
  <si>
    <t>Assumed</t>
  </si>
  <si>
    <t>Ceded</t>
  </si>
  <si>
    <t>Premiums</t>
  </si>
  <si>
    <t>Lines of Business</t>
  </si>
  <si>
    <t>Urban</t>
  </si>
  <si>
    <t>Rural</t>
  </si>
  <si>
    <t>Fire</t>
  </si>
  <si>
    <t>Allied Lines (include windstorm)</t>
  </si>
  <si>
    <t>Farmowners multiple peril</t>
  </si>
  <si>
    <t>Homeowners multiple peril</t>
  </si>
  <si>
    <t>Other liability</t>
  </si>
  <si>
    <t>Total</t>
  </si>
  <si>
    <t>* Total should equal line 1(e), Page 2.</t>
  </si>
  <si>
    <t>LOSSES PAID</t>
  </si>
  <si>
    <t>Deduct:</t>
  </si>
  <si>
    <t>Salvage and</t>
  </si>
  <si>
    <t>Net Losses Paid</t>
  </si>
  <si>
    <t>Losses Paid on</t>
  </si>
  <si>
    <t xml:space="preserve">Reinsurance </t>
  </si>
  <si>
    <t>Subrogation</t>
  </si>
  <si>
    <t>Columns 1 and 2</t>
  </si>
  <si>
    <t>Losses</t>
  </si>
  <si>
    <t>Recovered on</t>
  </si>
  <si>
    <t>Converted</t>
  </si>
  <si>
    <t>minus</t>
  </si>
  <si>
    <t>Paid</t>
  </si>
  <si>
    <t>Paid Losses</t>
  </si>
  <si>
    <t>To Cash</t>
  </si>
  <si>
    <t>Columns 3 and 4</t>
  </si>
  <si>
    <t>SECTION X - REINSURANCE SCHEDULE</t>
  </si>
  <si>
    <t>Reinsurance Ceded and Reinsurance Assumed</t>
  </si>
  <si>
    <t xml:space="preserve">Total </t>
  </si>
  <si>
    <t>Largest Risk</t>
  </si>
  <si>
    <t>Reinsurer or Reinsured</t>
  </si>
  <si>
    <t>SECTION XI</t>
  </si>
  <si>
    <t>Show all salaries, commissions, claim adjustment expenses, directors fees and expenses, and travel items paid in the current year to</t>
  </si>
  <si>
    <t>if necessary.</t>
  </si>
  <si>
    <t>Claim</t>
  </si>
  <si>
    <t>Travel &amp;</t>
  </si>
  <si>
    <t xml:space="preserve">Travel  </t>
  </si>
  <si>
    <t>Name of Payee</t>
  </si>
  <si>
    <t>Title</t>
  </si>
  <si>
    <t>Salaries</t>
  </si>
  <si>
    <t>Commissions</t>
  </si>
  <si>
    <t>Expenses</t>
  </si>
  <si>
    <t>Items</t>
  </si>
  <si>
    <t>XXXX</t>
  </si>
  <si>
    <t>SCHEDULE N</t>
  </si>
  <si>
    <t>Showing All Balances (according to Company's Records) Carried in Each Bank or Savings and Loan on the Last Day of Each Month of the Current Year</t>
  </si>
  <si>
    <t>All Columns Must Be Completed for Each Deposit</t>
  </si>
  <si>
    <t>DEPOSITORY</t>
  </si>
  <si>
    <t>BALANCE</t>
  </si>
  <si>
    <t xml:space="preserve">Rate </t>
  </si>
  <si>
    <t>Amount of Interest</t>
  </si>
  <si>
    <t>Certificate</t>
  </si>
  <si>
    <t>Interest Received</t>
  </si>
  <si>
    <t>JANUARY</t>
  </si>
  <si>
    <t>FEBRUARY</t>
  </si>
  <si>
    <t>MARCH</t>
  </si>
  <si>
    <t>APRIL</t>
  </si>
  <si>
    <t>MAY</t>
  </si>
  <si>
    <t>JUNE</t>
  </si>
  <si>
    <t>JULY</t>
  </si>
  <si>
    <t>AUGUST</t>
  </si>
  <si>
    <t>SEPTEMBER</t>
  </si>
  <si>
    <t>OCTOBER</t>
  </si>
  <si>
    <t>NOVEMBER</t>
  </si>
  <si>
    <t>DECEMBER</t>
  </si>
  <si>
    <t>#</t>
  </si>
  <si>
    <t>OPEN DEPOSITORIES</t>
  </si>
  <si>
    <t>Grand Totals*</t>
  </si>
  <si>
    <t>SECTION A - PART 1</t>
  </si>
  <si>
    <t>Accumulated</t>
  </si>
  <si>
    <t>Acquisitions</t>
  </si>
  <si>
    <t>Depreciation</t>
  </si>
  <si>
    <t>Rate of</t>
  </si>
  <si>
    <t>End of</t>
  </si>
  <si>
    <t>Gross Income</t>
  </si>
  <si>
    <t>Gross Expenses</t>
  </si>
  <si>
    <t>December 31,</t>
  </si>
  <si>
    <t>Current</t>
  </si>
  <si>
    <t xml:space="preserve">Previous </t>
  </si>
  <si>
    <t>Per Year</t>
  </si>
  <si>
    <t>(Percent)</t>
  </si>
  <si>
    <t>(Real Estate)</t>
  </si>
  <si>
    <t>SECTION B - PART 1</t>
  </si>
  <si>
    <t>TOTALS</t>
  </si>
  <si>
    <t>BONDS AND STOCKS</t>
  </si>
  <si>
    <t>VERIFICATION BETWEEN YEARS</t>
  </si>
  <si>
    <t>(as reported)</t>
  </si>
  <si>
    <t>1. Book value of bonds and stocks, previous year</t>
  </si>
  <si>
    <t xml:space="preserve">     Line 1 &amp; 2, Page 3 prior year</t>
  </si>
  <si>
    <t>2. Add cost of bonds and stocks acquired</t>
  </si>
  <si>
    <t xml:space="preserve">     Column 5, Part 3, Page 5</t>
  </si>
  <si>
    <t>3. Increase by adjustment in book value:</t>
  </si>
  <si>
    <t xml:space="preserve">     Column 10 Part 4 Page 5</t>
  </si>
  <si>
    <t>4. Profit on disposals of bonds and stocks</t>
  </si>
  <si>
    <t xml:space="preserve">     Column 11, Part 4, Page 5</t>
  </si>
  <si>
    <t>5. TOTAL</t>
  </si>
  <si>
    <t>6. Deduct consideration for bonds and stocks disposed of</t>
  </si>
  <si>
    <t xml:space="preserve">     Column 5, Part 4, Page 5</t>
  </si>
  <si>
    <t>7. Decrease in adjustment in book value:</t>
  </si>
  <si>
    <t xml:space="preserve">     Column 13, Part 2, Page 4</t>
  </si>
  <si>
    <t>8. Loss on disposition of bonds and stocks,</t>
  </si>
  <si>
    <t xml:space="preserve">     Column 12, Part 4, Page 5</t>
  </si>
  <si>
    <t>9. Calculated book value of bonds and stocks,</t>
  </si>
  <si>
    <t xml:space="preserve">     current year</t>
  </si>
  <si>
    <t xml:space="preserve">   Reported book value per current year Annual Statement</t>
  </si>
  <si>
    <t xml:space="preserve">     (Line 1 &amp; 2, Page 3)</t>
  </si>
  <si>
    <t>Crosscheck</t>
  </si>
  <si>
    <t>Total Premiums</t>
  </si>
  <si>
    <t>Pg 2 Ln 1</t>
  </si>
  <si>
    <t>Gross Premiums</t>
  </si>
  <si>
    <t>Pg 2 Ln 1a</t>
  </si>
  <si>
    <t>Less:  Return Premiums</t>
  </si>
  <si>
    <t>Pg 2 Ln 1b</t>
  </si>
  <si>
    <t>Total Premiums - Computed</t>
  </si>
  <si>
    <t>Total Premiums - Reported</t>
  </si>
  <si>
    <t>Difference</t>
  </si>
  <si>
    <t>Gross Losses</t>
  </si>
  <si>
    <t>Pg 2 Ln 15</t>
  </si>
  <si>
    <t>Gross Losses Paid CY Incurred CY</t>
  </si>
  <si>
    <t>Pg 2 Ln 16</t>
  </si>
  <si>
    <t>Gross Losses Paid CY Incurred PY</t>
  </si>
  <si>
    <t>Gross Losses - Reported on Pg 2</t>
  </si>
  <si>
    <t>Gross Losses - Reported on Pg 7</t>
  </si>
  <si>
    <t>Ledger Assets</t>
  </si>
  <si>
    <t>Pg 2 Ln 44</t>
  </si>
  <si>
    <t>Balance</t>
  </si>
  <si>
    <t>Pg 3 Ln 12</t>
  </si>
  <si>
    <t>Total Ledger Assets</t>
  </si>
  <si>
    <t>**</t>
  </si>
  <si>
    <t>** Total must equal Line 19, Page 2.</t>
  </si>
  <si>
    <t>Pg 2 Ln 19</t>
  </si>
  <si>
    <t>Net Amount of Losses Paid</t>
  </si>
  <si>
    <t>Pg 7 Col 5</t>
  </si>
  <si>
    <t>SECTION XII-GENERAL INTERROGATORIES</t>
  </si>
  <si>
    <t>(Answer all questions and attach additional sheets if necessary.)</t>
  </si>
  <si>
    <t>Liability</t>
  </si>
  <si>
    <t>1.  Company's retention</t>
  </si>
  <si>
    <t>4.  Name of Principal Officer and amount of bond.</t>
  </si>
  <si>
    <t xml:space="preserve">5.  Are all of the persons who handle funds of the Company bonded? </t>
  </si>
  <si>
    <t>No</t>
  </si>
  <si>
    <t xml:space="preserve">     State the name and amount of each bond on each, except person named in Item 4 above.</t>
  </si>
  <si>
    <t>6.  Does the Company have a charter?</t>
  </si>
  <si>
    <t>Date of Charter</t>
  </si>
  <si>
    <t>7.  State the number of members holding policies in the Company.</t>
  </si>
  <si>
    <t>8.  Was an annual report of the Company furnished to each policyholder?</t>
  </si>
  <si>
    <t xml:space="preserve"> If so, did such report agree</t>
  </si>
  <si>
    <t xml:space="preserve">     with the annual statement filed with the North Dakota Department of Insurance?</t>
  </si>
  <si>
    <t xml:space="preserve"> Did such report show:</t>
  </si>
  <si>
    <t>9.  State as of what date the latest examination of the Company was made by the North Dakota Insurance Department.</t>
  </si>
  <si>
    <r>
      <t xml:space="preserve">10. Does any person, firm, corporation or association have any claim, contingent or otherwise, against this Company which is </t>
    </r>
    <r>
      <rPr>
        <b/>
        <sz val="8"/>
        <rFont val="Arial"/>
        <family val="2"/>
      </rPr>
      <t>NOT</t>
    </r>
  </si>
  <si>
    <t xml:space="preserve">      If yes, give the amount, terms for payment and reasons why such were not recorded as a liability on page 3 of this statement.</t>
  </si>
  <si>
    <t xml:space="preserve">      included in the liabilities on page 3 of this statement?       Yes</t>
  </si>
  <si>
    <t>ANNUAL STATEMENT OF THE</t>
  </si>
  <si>
    <t xml:space="preserve">For the Period Ended December 31, </t>
  </si>
  <si>
    <t xml:space="preserve">Other Income (list):   </t>
  </si>
  <si>
    <t>Bonds, preferred stocks and common stocks to be grouped separately.</t>
  </si>
  <si>
    <t>OVERFLOW PAGE FOR SECTION XI</t>
  </si>
  <si>
    <t>Summary from Overflow</t>
  </si>
  <si>
    <t>*The items with reference to each issue of bonds or stocks acquired at public offerings may be totaled in one line and the word "various" inserted in Columns 2 and 3.</t>
  </si>
  <si>
    <t>DIFFERENCE</t>
  </si>
  <si>
    <t>Indicate by symbols FHA and VA if loans are so insured.  All Such FHA and VA insured loans not in process of foreclosure may be summarized by year and state of issue and combined values may be shown for land and buildings</t>
  </si>
  <si>
    <t>Summary Data</t>
  </si>
  <si>
    <t xml:space="preserve">Ratio of </t>
  </si>
  <si>
    <t>Ratio of</t>
  </si>
  <si>
    <t>Net</t>
  </si>
  <si>
    <t>Total Admitted</t>
  </si>
  <si>
    <t>Policyholders</t>
  </si>
  <si>
    <t>Prior Year</t>
  </si>
  <si>
    <t>Less Return</t>
  </si>
  <si>
    <t>Insurance</t>
  </si>
  <si>
    <t>Surplus/ADM</t>
  </si>
  <si>
    <t>Net Prem/</t>
  </si>
  <si>
    <t>Gross</t>
  </si>
  <si>
    <t xml:space="preserve">Losses </t>
  </si>
  <si>
    <t>All Other</t>
  </si>
  <si>
    <t>Expense</t>
  </si>
  <si>
    <t>Assets</t>
  </si>
  <si>
    <t>Liabilities</t>
  </si>
  <si>
    <t>Surplus</t>
  </si>
  <si>
    <t>Recovered</t>
  </si>
  <si>
    <t>Ratio</t>
  </si>
  <si>
    <t xml:space="preserve">                                                              Signature of Person Preparing Statement</t>
  </si>
  <si>
    <t xml:space="preserve">Maturity </t>
  </si>
  <si>
    <t>From Whom</t>
  </si>
  <si>
    <t>Earlier of</t>
  </si>
  <si>
    <t>Call or</t>
  </si>
  <si>
    <t xml:space="preserve">Give a complete and accurate </t>
  </si>
  <si>
    <t>listed on the broker's confirmation.</t>
  </si>
  <si>
    <t>description of all bonds owned as</t>
  </si>
  <si>
    <t>Give a complete and accurate description</t>
  </si>
  <si>
    <t>of all stocks owned as listed on the</t>
  </si>
  <si>
    <t>broker's confirmation.</t>
  </si>
  <si>
    <t>Maturity</t>
  </si>
  <si>
    <t>Give Full Name and Location</t>
  </si>
  <si>
    <t>State if depository is a parent</t>
  </si>
  <si>
    <t>subsidiary or affiliate</t>
  </si>
  <si>
    <t>12/31 of</t>
  </si>
  <si>
    <t>Accrued 12/31 of</t>
  </si>
  <si>
    <t>MM/DD/YY</t>
  </si>
  <si>
    <t>Risk Reviews and Other Underwriting Expenses</t>
  </si>
  <si>
    <t>Policy/ Installment/ Service Fees</t>
  </si>
  <si>
    <t>Pure</t>
  </si>
  <si>
    <t>Fully Expensed</t>
  </si>
  <si>
    <t xml:space="preserve">a              Salvage $       </t>
  </si>
  <si>
    <t>b              Reinsurance recovered $</t>
  </si>
  <si>
    <t>Compensation</t>
  </si>
  <si>
    <t>Furniture, Fixtures and Equipment</t>
  </si>
  <si>
    <t>Pg 3 Ln 24</t>
  </si>
  <si>
    <t>Deduct Non-Admitted - Furniture, Fixtures &amp; Equipment</t>
  </si>
  <si>
    <t>Pg 11 Col 10</t>
  </si>
  <si>
    <t>Book Value End of Current Year</t>
  </si>
  <si>
    <t>Furniture, fixtures and equipment (Section B Part 1, Column 10)</t>
  </si>
  <si>
    <t>Furniture, fixtures and equipment</t>
  </si>
  <si>
    <t>Interest due and accrued on bonds</t>
  </si>
  <si>
    <t>Market value of stocks over book value</t>
  </si>
  <si>
    <t>Reinsurance recoverable on paid losses</t>
  </si>
  <si>
    <t>Total non-ledger assets</t>
  </si>
  <si>
    <t>Total non admitted assets</t>
  </si>
  <si>
    <r>
      <t xml:space="preserve">Showing All Furniture, Fixtures and Equipment </t>
    </r>
    <r>
      <rPr>
        <b/>
        <sz val="8"/>
        <rFont val="Arial"/>
        <family val="2"/>
      </rPr>
      <t>OWNED</t>
    </r>
    <r>
      <rPr>
        <sz val="8"/>
        <rFont val="Arial"/>
        <family val="2"/>
      </rPr>
      <t xml:space="preserve"> December 31 of Current Year</t>
    </r>
  </si>
  <si>
    <t>Real Estate Expenses</t>
  </si>
  <si>
    <t>Real estate taxes paid</t>
  </si>
  <si>
    <t>Real estate expenses including depreciation</t>
  </si>
  <si>
    <t>Gross Expenses, Current Year</t>
  </si>
  <si>
    <t>Pg 10 Col 11</t>
  </si>
  <si>
    <t>P2 L25</t>
  </si>
  <si>
    <t>P2 L26</t>
  </si>
  <si>
    <t>P2 L27</t>
  </si>
  <si>
    <t>Cash</t>
  </si>
  <si>
    <t>P3 L5&amp;6</t>
  </si>
  <si>
    <t>Cash on Hand, Checking &amp; on Deposit</t>
  </si>
  <si>
    <t>Cash &amp; Cash Equiv. Totals Per Schedule N</t>
  </si>
  <si>
    <t>a)Other assets (list)</t>
  </si>
  <si>
    <t>b)</t>
  </si>
  <si>
    <t>Equipment Breakdown/ Service Line</t>
  </si>
  <si>
    <t>&amp; Other Agent</t>
  </si>
  <si>
    <t>3.  In what counties does the Company operate?</t>
  </si>
  <si>
    <t>XXXXXXX</t>
  </si>
  <si>
    <t xml:space="preserve">a)Miscellaneous (itemize)  </t>
  </si>
  <si>
    <t>c)</t>
  </si>
  <si>
    <t>d)</t>
  </si>
  <si>
    <t>If so, were such amendments filed with the North Dakota Insurance Department?</t>
  </si>
  <si>
    <t xml:space="preserve">Gross losses paid that occurred during current year </t>
  </si>
  <si>
    <t>Gross losses paid current year but occurred in previous years</t>
  </si>
  <si>
    <t>Directors'</t>
  </si>
  <si>
    <t>Fees</t>
  </si>
  <si>
    <t>Expenses &amp;</t>
  </si>
  <si>
    <t>Reimb.</t>
  </si>
  <si>
    <t>Employee</t>
  </si>
  <si>
    <t>officers, directors, employees, managers, and agents. Travel or car allowances, if paid, are to be included.  Use overflow sheet</t>
  </si>
  <si>
    <t>Non-Admitted Receivables</t>
  </si>
  <si>
    <t>P3 L8</t>
  </si>
  <si>
    <t>P3 L23</t>
  </si>
  <si>
    <t>Other assets not admitted (list)</t>
  </si>
  <si>
    <t>Advance Premiums</t>
  </si>
  <si>
    <t>a) Unpaid Losses</t>
  </si>
  <si>
    <t>b) Incurred But Not Reported Claims (IBNR) Estimate</t>
  </si>
  <si>
    <t>Amount Ceded</t>
  </si>
  <si>
    <t>or Assumed</t>
  </si>
  <si>
    <t>Type of</t>
  </si>
  <si>
    <t>Contract</t>
  </si>
  <si>
    <t>2.  Have the articles or by-laws been amended during the current year?</t>
  </si>
  <si>
    <t>Premiums Written for Others</t>
  </si>
  <si>
    <t>Postage, Telephone, Internet and Bank charges</t>
  </si>
  <si>
    <t xml:space="preserve">officers, directors, employees, managers, and agents. Travel or car allowances, if paid, are to be included.  </t>
  </si>
  <si>
    <t>Risk Review</t>
  </si>
  <si>
    <t xml:space="preserve">&amp; Other </t>
  </si>
  <si>
    <t>Underwriting</t>
  </si>
  <si>
    <t>of Capitalized</t>
  </si>
  <si>
    <t xml:space="preserve">on Purchase </t>
  </si>
  <si>
    <t>(Col. 4 x 8)</t>
  </si>
  <si>
    <t>(Col. 4-7-9)</t>
  </si>
  <si>
    <t>Actual Cost of</t>
  </si>
  <si>
    <t>XXXXXXXXX</t>
  </si>
  <si>
    <t>made in</t>
  </si>
  <si>
    <t xml:space="preserve">made in the </t>
  </si>
  <si>
    <t>Check^</t>
  </si>
  <si>
    <t>^Column 11 will ERROR if there is an amount in column 5 and column 6.</t>
  </si>
  <si>
    <t xml:space="preserve">a) All Other Liabilities (list): </t>
  </si>
  <si>
    <t>Cash on hand, $___________; checking accounts $ _____________</t>
  </si>
  <si>
    <t xml:space="preserve">Over 90 days old </t>
  </si>
  <si>
    <t xml:space="preserve">Under 90 days old </t>
  </si>
  <si>
    <t>$____________</t>
  </si>
  <si>
    <t>Gross Rent from Company's Property, including self rent for company's occupancy:</t>
  </si>
  <si>
    <t>Rent and Rent Items including self rent for company's occupancy:</t>
  </si>
  <si>
    <t xml:space="preserve">Current </t>
  </si>
  <si>
    <t>Date*</t>
  </si>
  <si>
    <t>**Only put fully expensed furniture, fixtures, and equipment in Columns 5 &amp; 6.</t>
  </si>
  <si>
    <t>*Only put capitalized acquisitions in Column 4.</t>
  </si>
  <si>
    <t>Real estate (net of liens &amp; encumbrances) (Section A Part 1, Column 10)</t>
  </si>
  <si>
    <r>
      <rPr>
        <b/>
        <sz val="8"/>
        <rFont val="Arial"/>
        <family val="2"/>
      </rPr>
      <t>Prior</t>
    </r>
    <r>
      <rPr>
        <sz val="8"/>
        <rFont val="Arial"/>
        <family val="2"/>
      </rPr>
      <t xml:space="preserve"> Years**</t>
    </r>
  </si>
  <si>
    <r>
      <rPr>
        <b/>
        <sz val="8"/>
        <rFont val="Arial"/>
        <family val="2"/>
      </rPr>
      <t>Current</t>
    </r>
    <r>
      <rPr>
        <sz val="8"/>
        <rFont val="Arial"/>
        <family val="2"/>
      </rPr>
      <t xml:space="preserve"> Year**</t>
    </r>
  </si>
  <si>
    <t>**Only put fully expensed property in Columns 5 &amp; 6.</t>
  </si>
  <si>
    <t xml:space="preserve">NAIC </t>
  </si>
  <si>
    <t xml:space="preserve">(i.e., 1  </t>
  </si>
  <si>
    <t>not 1 FE)</t>
  </si>
  <si>
    <t>Location of</t>
  </si>
  <si>
    <t>Company</t>
  </si>
  <si>
    <t xml:space="preserve">Ceded or </t>
  </si>
  <si>
    <t>*Total ceded to agree with Page 2, Line 1c.</t>
  </si>
  <si>
    <t>Total assumed to agree with Page 2, Line 1d.</t>
  </si>
  <si>
    <t>On Same*</t>
  </si>
  <si>
    <t>Rent and Rent items</t>
  </si>
  <si>
    <t xml:space="preserve">     Column 11, Part 1, Page 4</t>
  </si>
  <si>
    <t xml:space="preserve">     Column 12, Part 1, Page 4</t>
  </si>
  <si>
    <t xml:space="preserve">     Column 14, Part 2, Page 4</t>
  </si>
  <si>
    <r>
      <t xml:space="preserve">Showing All Real Estate </t>
    </r>
    <r>
      <rPr>
        <sz val="8"/>
        <rFont val="Arial"/>
        <family val="2"/>
      </rPr>
      <t>December 31 of Current Year</t>
    </r>
  </si>
  <si>
    <t>a) Misc non-ledger assets:</t>
  </si>
  <si>
    <t>Revised  2022</t>
  </si>
  <si>
    <t xml:space="preserve">          Total premiums </t>
  </si>
  <si>
    <r>
      <t>Equipment Breakdown/ Service Line (</t>
    </r>
    <r>
      <rPr>
        <b/>
        <sz val="8"/>
        <rFont val="Arial"/>
        <family val="2"/>
      </rPr>
      <t>DIRECT WRITTEN PREMIUMS ONLY</t>
    </r>
    <r>
      <rPr>
        <sz val="8"/>
        <rFont val="Arial"/>
        <family val="2"/>
      </rPr>
      <t>!)</t>
    </r>
  </si>
  <si>
    <t xml:space="preserve">     (a)total operating expenses?</t>
  </si>
  <si>
    <t>Premiums over 90 days due</t>
  </si>
  <si>
    <t>Premiums in course of collection (including Agents Balances):</t>
  </si>
  <si>
    <t>Premiums in course of collection</t>
  </si>
  <si>
    <t>Individual Occurrence Loss</t>
  </si>
  <si>
    <t>Aggregate</t>
  </si>
  <si>
    <t>Other</t>
  </si>
  <si>
    <t>Svc Line</t>
  </si>
  <si>
    <t xml:space="preserve">     Equipment Breakdown</t>
  </si>
  <si>
    <t>Policy</t>
  </si>
  <si>
    <t>Count</t>
  </si>
  <si>
    <t>Premiums in course of collection over 90 days</t>
  </si>
  <si>
    <t>Deduct non-admitted premiums</t>
  </si>
  <si>
    <r>
      <t xml:space="preserve">Net Income </t>
    </r>
    <r>
      <rPr>
        <sz val="8"/>
        <rFont val="Arial"/>
        <family val="2"/>
      </rPr>
      <t>(Line 13 minus Line 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</si>
</sst>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General_)"/>
    <numFmt numFmtId="165" formatCode="&quot;$&quot;#,##0"/>
    <numFmt numFmtId="166" formatCode="mmmm\ d\,\ yyyy"/>
    <numFmt numFmtId="167" formatCode="0.0%"/>
    <numFmt numFmtId="168" formatCode="m/d/yy;@"/>
    <numFmt numFmtId="169" formatCode="mm/dd/yy;@"/>
    <numFmt numFmtId="170" formatCode="0.000%"/>
    <numFmt numFmtId="171" formatCode="_(* #,##0.000_);_(* \(#,##0.000\);_(* &quot;-&quot;???_);_(@_)"/>
  </numFmts>
  <fonts count="24" x14ac:knownFonts="1">
    <font>
      <sz val="10"/>
      <name val="Arial"/>
    </font>
    <font>
      <sz val="10"/>
      <name val="Arial"/>
      <family val="2"/>
    </font>
    <font>
      <sz val="24"/>
      <name val="Arial Black"/>
      <family val="2"/>
    </font>
    <font>
      <sz val="12"/>
      <name val="Arial"/>
      <family val="2"/>
    </font>
    <font>
      <sz val="9"/>
      <name val="Arial"/>
      <family val="2"/>
    </font>
    <font>
      <sz val="14"/>
      <name val="Arial"/>
      <family val="2"/>
    </font>
    <font>
      <sz val="10"/>
      <name val="Arial Black"/>
      <family val="2"/>
    </font>
    <font>
      <b/>
      <sz val="10"/>
      <name val="Arial"/>
      <family val="2"/>
    </font>
    <font>
      <b/>
      <sz val="6"/>
      <name val="Arial"/>
      <family val="2"/>
    </font>
    <font>
      <sz val="6"/>
      <name val="Arial"/>
      <family val="2"/>
    </font>
    <font>
      <b/>
      <sz val="12"/>
      <name val="Arial"/>
      <family val="2"/>
    </font>
    <font>
      <sz val="7"/>
      <name val="Arial"/>
      <family val="2"/>
    </font>
    <font>
      <sz val="8"/>
      <name val="Arial"/>
      <family val="2"/>
    </font>
    <font>
      <b/>
      <sz val="8"/>
      <name val="Arial"/>
      <family val="2"/>
    </font>
    <font>
      <u val="singleAccounting"/>
      <sz val="8"/>
      <name val="Arial"/>
      <family val="2"/>
    </font>
    <font>
      <b/>
      <u val="doubleAccounting"/>
      <sz val="8"/>
      <name val="Arial"/>
      <family val="2"/>
    </font>
    <font>
      <u val="doubleAccounting"/>
      <sz val="8"/>
      <name val="Arial"/>
      <family val="2"/>
    </font>
    <font>
      <sz val="10"/>
      <name val="Arial"/>
      <family val="2"/>
    </font>
    <font>
      <sz val="10"/>
      <name val="Courier"/>
      <family val="3"/>
    </font>
    <font>
      <b/>
      <u/>
      <sz val="8"/>
      <name val="Arial"/>
      <family val="2"/>
    </font>
    <font>
      <b/>
      <sz val="8"/>
      <name val="Arial"/>
      <family val="2"/>
    </font>
    <font>
      <b/>
      <sz val="9"/>
      <name val="Arial"/>
      <family val="2"/>
    </font>
    <font>
      <b/>
      <sz val="14"/>
      <name val="Arial"/>
      <family val="2"/>
    </font>
    <font>
      <sz val="8"/>
      <name val="Arial"/>
      <family val="2"/>
    </font>
  </fonts>
  <fills count="8">
    <fill>
      <patternFill patternType="none"/>
    </fill>
    <fill>
      <patternFill patternType="gray125"/>
    </fill>
    <fill>
      <patternFill patternType="solid">
        <fgColor indexed="13"/>
        <bgColor indexed="64"/>
      </patternFill>
    </fill>
    <fill>
      <patternFill patternType="solid">
        <fgColor indexed="34"/>
        <bgColor indexed="64"/>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88">
    <border>
      <left/>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top/>
      <bottom style="thin">
        <color indexed="64"/>
      </bottom>
      <diagonal/>
    </border>
    <border>
      <left/>
      <right/>
      <top style="thin">
        <color indexed="64"/>
      </top>
      <bottom style="double">
        <color indexed="64"/>
      </bottom>
      <diagonal/>
    </border>
    <border>
      <left/>
      <right/>
      <top style="medium">
        <color indexed="64"/>
      </top>
      <bottom style="dotted">
        <color indexed="64"/>
      </bottom>
      <diagonal/>
    </border>
    <border>
      <left/>
      <right style="medium">
        <color indexed="64"/>
      </right>
      <top/>
      <bottom style="thin">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right style="medium">
        <color indexed="64"/>
      </right>
      <top/>
      <bottom/>
      <diagonal/>
    </border>
    <border>
      <left style="medium">
        <color indexed="64"/>
      </left>
      <right style="medium">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dott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otted">
        <color indexed="64"/>
      </top>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style="medium">
        <color indexed="64"/>
      </left>
      <right style="medium">
        <color indexed="64"/>
      </right>
      <top/>
      <bottom style="dashed">
        <color indexed="64"/>
      </bottom>
      <diagonal/>
    </border>
    <border>
      <left/>
      <right/>
      <top style="dotted">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dotted">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4" fontId="18" fillId="0" borderId="0"/>
    <xf numFmtId="9" fontId="1" fillId="0" borderId="0" applyFont="0" applyFill="0" applyBorder="0" applyAlignment="0" applyProtection="0"/>
  </cellStyleXfs>
  <cellXfs count="553">
    <xf numFmtId="0" fontId="0" fillId="0" borderId="0" xfId="0"/>
    <xf numFmtId="0" fontId="0" fillId="2" borderId="0" xfId="0" applyFill="1" applyAlignment="1" applyProtection="1">
      <alignment horizontal="left"/>
      <protection locked="0"/>
    </xf>
    <xf numFmtId="0" fontId="5" fillId="2" borderId="0" xfId="0" applyFont="1" applyFill="1" applyAlignment="1" applyProtection="1">
      <alignment horizontal="right"/>
      <protection locked="0"/>
    </xf>
    <xf numFmtId="39" fontId="12" fillId="0" borderId="0" xfId="0" applyNumberFormat="1" applyFont="1"/>
    <xf numFmtId="39" fontId="12" fillId="0" borderId="1" xfId="0" applyNumberFormat="1" applyFont="1" applyBorder="1"/>
    <xf numFmtId="0" fontId="0" fillId="2" borderId="0" xfId="0" applyFill="1" applyProtection="1">
      <protection locked="0"/>
    </xf>
    <xf numFmtId="0" fontId="0" fillId="2" borderId="0" xfId="0" applyFill="1" applyAlignment="1" applyProtection="1">
      <alignment horizontal="center"/>
      <protection locked="0"/>
    </xf>
    <xf numFmtId="0" fontId="0" fillId="3" borderId="0" xfId="0" applyFill="1" applyProtection="1">
      <protection locked="0"/>
    </xf>
    <xf numFmtId="0" fontId="9" fillId="2" borderId="0" xfId="0" applyFont="1" applyFill="1" applyProtection="1">
      <protection locked="0"/>
    </xf>
    <xf numFmtId="0" fontId="12" fillId="0" borderId="0" xfId="0" applyFont="1"/>
    <xf numFmtId="164" fontId="7" fillId="0" borderId="0" xfId="0" applyNumberFormat="1" applyFont="1" applyAlignment="1">
      <alignment horizontal="center"/>
    </xf>
    <xf numFmtId="164" fontId="13" fillId="0" borderId="0" xfId="0" applyNumberFormat="1" applyFont="1" applyAlignment="1">
      <alignment horizontal="center"/>
    </xf>
    <xf numFmtId="164" fontId="12" fillId="0" borderId="0" xfId="0" applyNumberFormat="1" applyFont="1" applyAlignment="1">
      <alignment horizontal="left"/>
    </xf>
    <xf numFmtId="44" fontId="12" fillId="2" borderId="0" xfId="0" applyNumberFormat="1" applyFont="1" applyFill="1" applyProtection="1">
      <protection locked="0"/>
    </xf>
    <xf numFmtId="39" fontId="12" fillId="2" borderId="0" xfId="0" applyNumberFormat="1" applyFont="1" applyFill="1" applyProtection="1">
      <protection locked="0"/>
    </xf>
    <xf numFmtId="44" fontId="12" fillId="0" borderId="1" xfId="0" applyNumberFormat="1" applyFont="1" applyBorder="1"/>
    <xf numFmtId="39" fontId="12" fillId="2" borderId="1" xfId="0" applyNumberFormat="1" applyFont="1" applyFill="1" applyBorder="1" applyProtection="1">
      <protection locked="0"/>
    </xf>
    <xf numFmtId="0" fontId="0" fillId="0" borderId="2" xfId="0" applyBorder="1"/>
    <xf numFmtId="0" fontId="12" fillId="0" borderId="2" xfId="0" applyFont="1" applyBorder="1"/>
    <xf numFmtId="43" fontId="12" fillId="0" borderId="1" xfId="1" applyFont="1" applyFill="1" applyBorder="1" applyProtection="1"/>
    <xf numFmtId="39" fontId="12" fillId="0" borderId="2" xfId="0" applyNumberFormat="1" applyFont="1" applyBorder="1"/>
    <xf numFmtId="43" fontId="12" fillId="2" borderId="1" xfId="1" applyFont="1" applyFill="1" applyBorder="1" applyProtection="1">
      <protection locked="0"/>
    </xf>
    <xf numFmtId="43" fontId="12" fillId="2" borderId="3" xfId="1" applyFont="1" applyFill="1" applyBorder="1" applyProtection="1">
      <protection locked="0"/>
    </xf>
    <xf numFmtId="44" fontId="12" fillId="4" borderId="4" xfId="2" applyFont="1" applyFill="1" applyBorder="1" applyProtection="1"/>
    <xf numFmtId="164" fontId="12" fillId="4" borderId="0" xfId="0" applyNumberFormat="1" applyFont="1" applyFill="1" applyAlignment="1">
      <alignment horizontal="left"/>
    </xf>
    <xf numFmtId="43" fontId="12" fillId="0" borderId="3" xfId="1" applyFont="1" applyFill="1" applyBorder="1" applyProtection="1"/>
    <xf numFmtId="44" fontId="12" fillId="4" borderId="2" xfId="2" applyFont="1" applyFill="1" applyBorder="1" applyProtection="1"/>
    <xf numFmtId="164" fontId="13" fillId="0" borderId="0" xfId="0" applyNumberFormat="1" applyFont="1" applyAlignment="1">
      <alignment horizontal="left"/>
    </xf>
    <xf numFmtId="44" fontId="12" fillId="4" borderId="1" xfId="2" applyFont="1" applyFill="1" applyBorder="1" applyProtection="1"/>
    <xf numFmtId="44" fontId="16" fillId="4" borderId="2" xfId="0" applyNumberFormat="1" applyFont="1" applyFill="1" applyBorder="1"/>
    <xf numFmtId="0" fontId="12" fillId="0" borderId="5" xfId="0" applyFont="1" applyBorder="1"/>
    <xf numFmtId="0" fontId="12" fillId="0" borderId="0" xfId="0" applyFont="1" applyAlignment="1">
      <alignment horizontal="center"/>
    </xf>
    <xf numFmtId="43" fontId="12" fillId="2" borderId="6" xfId="1" applyFont="1" applyFill="1" applyBorder="1" applyProtection="1">
      <protection locked="0"/>
    </xf>
    <xf numFmtId="43" fontId="12" fillId="2" borderId="7" xfId="1" applyFont="1" applyFill="1" applyBorder="1" applyProtection="1">
      <protection locked="0"/>
    </xf>
    <xf numFmtId="43" fontId="12" fillId="2" borderId="8" xfId="1" applyFont="1" applyFill="1" applyBorder="1" applyProtection="1">
      <protection locked="0"/>
    </xf>
    <xf numFmtId="43" fontId="12" fillId="2" borderId="9" xfId="1" applyFont="1" applyFill="1" applyBorder="1" applyProtection="1">
      <protection locked="0"/>
    </xf>
    <xf numFmtId="43" fontId="12" fillId="2" borderId="10" xfId="1" applyFont="1" applyFill="1" applyBorder="1" applyProtection="1">
      <protection locked="0"/>
    </xf>
    <xf numFmtId="43" fontId="12" fillId="2" borderId="11" xfId="1" applyFont="1" applyFill="1" applyBorder="1" applyProtection="1">
      <protection locked="0"/>
    </xf>
    <xf numFmtId="0" fontId="12" fillId="0" borderId="12" xfId="0" applyFont="1" applyBorder="1"/>
    <xf numFmtId="0" fontId="12" fillId="0" borderId="13" xfId="0" applyFont="1" applyBorder="1" applyAlignment="1">
      <alignment horizontal="center"/>
    </xf>
    <xf numFmtId="164" fontId="13" fillId="0" borderId="0" xfId="3" applyFont="1" applyAlignment="1">
      <alignment horizontal="centerContinuous"/>
    </xf>
    <xf numFmtId="164" fontId="18" fillId="0" borderId="0" xfId="3"/>
    <xf numFmtId="39" fontId="18" fillId="0" borderId="0" xfId="3" applyNumberFormat="1"/>
    <xf numFmtId="164" fontId="12" fillId="0" borderId="0" xfId="3" applyFont="1" applyAlignment="1">
      <alignment horizontal="left"/>
    </xf>
    <xf numFmtId="39" fontId="12" fillId="2" borderId="0" xfId="3" applyNumberFormat="1" applyFont="1" applyFill="1" applyProtection="1">
      <protection locked="0"/>
    </xf>
    <xf numFmtId="39" fontId="12" fillId="0" borderId="0" xfId="3" applyNumberFormat="1" applyFont="1"/>
    <xf numFmtId="39" fontId="12" fillId="0" borderId="14" xfId="3" applyNumberFormat="1" applyFont="1" applyBorder="1"/>
    <xf numFmtId="43" fontId="12" fillId="0" borderId="14" xfId="1" applyFont="1" applyBorder="1" applyProtection="1"/>
    <xf numFmtId="164" fontId="12" fillId="0" borderId="0" xfId="3" applyFont="1" applyAlignment="1">
      <alignment horizontal="fill"/>
    </xf>
    <xf numFmtId="164" fontId="20" fillId="0" borderId="0" xfId="3" applyFont="1" applyAlignment="1">
      <alignment horizontal="left"/>
    </xf>
    <xf numFmtId="39" fontId="12" fillId="0" borderId="15" xfId="3" applyNumberFormat="1" applyFont="1" applyBorder="1"/>
    <xf numFmtId="43" fontId="12" fillId="2" borderId="16" xfId="1" applyFont="1" applyFill="1" applyBorder="1" applyProtection="1">
      <protection locked="0"/>
    </xf>
    <xf numFmtId="43" fontId="12" fillId="2" borderId="0" xfId="1" applyFont="1" applyFill="1" applyBorder="1" applyProtection="1">
      <protection locked="0"/>
    </xf>
    <xf numFmtId="0" fontId="12" fillId="2" borderId="0" xfId="0" applyFont="1" applyFill="1" applyAlignment="1" applyProtection="1">
      <alignment horizontal="center"/>
      <protection locked="0"/>
    </xf>
    <xf numFmtId="39" fontId="12" fillId="2" borderId="17" xfId="0" applyNumberFormat="1" applyFont="1" applyFill="1" applyBorder="1" applyProtection="1">
      <protection locked="0"/>
    </xf>
    <xf numFmtId="39" fontId="12" fillId="0" borderId="17" xfId="0" applyNumberFormat="1" applyFont="1" applyBorder="1"/>
    <xf numFmtId="39" fontId="12" fillId="2" borderId="3" xfId="0" applyNumberFormat="1" applyFont="1" applyFill="1" applyBorder="1" applyProtection="1">
      <protection locked="0"/>
    </xf>
    <xf numFmtId="44" fontId="12" fillId="0" borderId="3" xfId="2" applyFont="1" applyFill="1" applyBorder="1" applyProtection="1"/>
    <xf numFmtId="4" fontId="12" fillId="0" borderId="18" xfId="0" applyNumberFormat="1" applyFont="1" applyBorder="1" applyAlignment="1">
      <alignment horizontal="right"/>
    </xf>
    <xf numFmtId="0" fontId="7" fillId="0" borderId="0" xfId="0" applyFont="1" applyAlignment="1">
      <alignment horizontal="center"/>
    </xf>
    <xf numFmtId="43" fontId="12" fillId="2" borderId="19" xfId="1" applyFont="1" applyFill="1" applyBorder="1" applyProtection="1">
      <protection locked="0"/>
    </xf>
    <xf numFmtId="43" fontId="12" fillId="2" borderId="20" xfId="1" applyFont="1" applyFill="1" applyBorder="1" applyProtection="1">
      <protection locked="0"/>
    </xf>
    <xf numFmtId="43" fontId="12" fillId="2" borderId="21" xfId="1" applyFont="1" applyFill="1" applyBorder="1" applyProtection="1">
      <protection locked="0"/>
    </xf>
    <xf numFmtId="43" fontId="12" fillId="2" borderId="22" xfId="1" applyFont="1" applyFill="1" applyBorder="1" applyProtection="1">
      <protection locked="0"/>
    </xf>
    <xf numFmtId="43" fontId="12" fillId="2" borderId="23" xfId="1" applyFont="1" applyFill="1" applyBorder="1" applyProtection="1">
      <protection locked="0"/>
    </xf>
    <xf numFmtId="43" fontId="12" fillId="2" borderId="24" xfId="1" applyFont="1" applyFill="1" applyBorder="1" applyProtection="1">
      <protection locked="0"/>
    </xf>
    <xf numFmtId="0" fontId="21" fillId="0" borderId="0" xfId="0" applyFont="1" applyAlignment="1">
      <alignment horizontal="right"/>
    </xf>
    <xf numFmtId="0" fontId="21" fillId="0" borderId="0" xfId="0" applyFont="1" applyAlignment="1">
      <alignment horizontal="center"/>
    </xf>
    <xf numFmtId="0" fontId="21" fillId="4" borderId="0" xfId="0" applyFont="1" applyFill="1" applyAlignment="1">
      <alignment horizontal="right"/>
    </xf>
    <xf numFmtId="0" fontId="7" fillId="0" borderId="0" xfId="0" applyFont="1" applyAlignment="1">
      <alignment horizontal="right"/>
    </xf>
    <xf numFmtId="5" fontId="12" fillId="2" borderId="0" xfId="2" applyNumberFormat="1" applyFont="1" applyFill="1" applyProtection="1">
      <protection locked="0"/>
    </xf>
    <xf numFmtId="165" fontId="12" fillId="2" borderId="0" xfId="0" applyNumberFormat="1" applyFont="1" applyFill="1" applyProtection="1">
      <protection locked="0"/>
    </xf>
    <xf numFmtId="0" fontId="12" fillId="2" borderId="0" xfId="0" applyFont="1" applyFill="1" applyProtection="1">
      <protection locked="0"/>
    </xf>
    <xf numFmtId="0" fontId="13" fillId="0" borderId="0" xfId="0" applyFont="1" applyAlignment="1">
      <alignment horizontal="right"/>
    </xf>
    <xf numFmtId="0" fontId="3" fillId="2" borderId="0" xfId="0" applyFont="1" applyFill="1" applyAlignment="1" applyProtection="1">
      <alignment horizontal="left"/>
      <protection locked="0"/>
    </xf>
    <xf numFmtId="166" fontId="0" fillId="2" borderId="0" xfId="0" applyNumberFormat="1" applyFill="1" applyProtection="1">
      <protection locked="0"/>
    </xf>
    <xf numFmtId="8" fontId="12" fillId="2" borderId="3" xfId="0" applyNumberFormat="1" applyFont="1" applyFill="1" applyBorder="1" applyProtection="1">
      <protection locked="0"/>
    </xf>
    <xf numFmtId="39" fontId="12" fillId="0" borderId="25" xfId="0" applyNumberFormat="1" applyFont="1" applyBorder="1"/>
    <xf numFmtId="44" fontId="12" fillId="0" borderId="3" xfId="0" applyNumberFormat="1" applyFont="1" applyBorder="1"/>
    <xf numFmtId="39" fontId="12" fillId="0" borderId="4" xfId="0" applyNumberFormat="1" applyFont="1" applyBorder="1"/>
    <xf numFmtId="43" fontId="14" fillId="0" borderId="25" xfId="1" applyFont="1" applyBorder="1" applyProtection="1"/>
    <xf numFmtId="44" fontId="15" fillId="0" borderId="25" xfId="0" applyNumberFormat="1" applyFont="1" applyBorder="1"/>
    <xf numFmtId="44" fontId="12" fillId="0" borderId="25" xfId="0" applyNumberFormat="1" applyFont="1" applyBorder="1"/>
    <xf numFmtId="44" fontId="12" fillId="4" borderId="25" xfId="2" applyFont="1" applyFill="1" applyBorder="1" applyProtection="1"/>
    <xf numFmtId="44" fontId="14" fillId="4" borderId="25" xfId="2" applyFont="1" applyFill="1" applyBorder="1" applyProtection="1"/>
    <xf numFmtId="44" fontId="12" fillId="4" borderId="26" xfId="2" applyFont="1" applyFill="1" applyBorder="1" applyProtection="1"/>
    <xf numFmtId="44" fontId="12" fillId="4" borderId="1" xfId="0" applyNumberFormat="1" applyFont="1" applyFill="1" applyBorder="1"/>
    <xf numFmtId="43" fontId="14" fillId="4" borderId="25" xfId="1" applyFont="1" applyFill="1" applyBorder="1" applyProtection="1"/>
    <xf numFmtId="43" fontId="12" fillId="0" borderId="0" xfId="1" applyFont="1" applyBorder="1"/>
    <xf numFmtId="0" fontId="21" fillId="0" borderId="0" xfId="0" applyFont="1" applyAlignment="1">
      <alignment horizontal="left"/>
    </xf>
    <xf numFmtId="43" fontId="12" fillId="0" borderId="18" xfId="1" applyFont="1" applyBorder="1" applyProtection="1"/>
    <xf numFmtId="43" fontId="12" fillId="0" borderId="13" xfId="1" applyFont="1" applyBorder="1" applyProtection="1"/>
    <xf numFmtId="43" fontId="12" fillId="0" borderId="5" xfId="1" applyFont="1" applyBorder="1" applyProtection="1"/>
    <xf numFmtId="0" fontId="12" fillId="0" borderId="27" xfId="0" applyFont="1" applyBorder="1" applyAlignment="1">
      <alignment horizontal="center"/>
    </xf>
    <xf numFmtId="0" fontId="12" fillId="0" borderId="29" xfId="0" applyFont="1" applyBorder="1" applyAlignment="1">
      <alignment horizontal="center"/>
    </xf>
    <xf numFmtId="0" fontId="12" fillId="0" borderId="30" xfId="0" applyFont="1" applyBorder="1" applyAlignment="1">
      <alignment horizontal="center"/>
    </xf>
    <xf numFmtId="0" fontId="12" fillId="0" borderId="1" xfId="0" applyFont="1" applyBorder="1"/>
    <xf numFmtId="0" fontId="12" fillId="0" borderId="1" xfId="0" applyFont="1" applyBorder="1" applyAlignment="1">
      <alignment horizontal="center"/>
    </xf>
    <xf numFmtId="0" fontId="12" fillId="0" borderId="31" xfId="0" applyFont="1" applyBorder="1" applyAlignment="1">
      <alignment horizontal="center"/>
    </xf>
    <xf numFmtId="0" fontId="12" fillId="0" borderId="5" xfId="0" applyFont="1" applyBorder="1" applyAlignment="1">
      <alignment horizontal="center"/>
    </xf>
    <xf numFmtId="0" fontId="21" fillId="3" borderId="0" xfId="0" applyFont="1" applyFill="1" applyAlignment="1">
      <alignment horizontal="left"/>
    </xf>
    <xf numFmtId="0" fontId="12" fillId="0" borderId="28" xfId="0" applyFont="1" applyBorder="1"/>
    <xf numFmtId="0" fontId="12" fillId="0" borderId="30" xfId="0" applyFont="1" applyBorder="1"/>
    <xf numFmtId="0" fontId="12" fillId="0" borderId="32" xfId="0" applyFont="1" applyBorder="1"/>
    <xf numFmtId="0" fontId="12" fillId="0" borderId="29" xfId="0" applyFont="1" applyBorder="1"/>
    <xf numFmtId="0" fontId="12" fillId="0" borderId="25" xfId="0" applyFont="1" applyBorder="1"/>
    <xf numFmtId="0" fontId="13" fillId="0" borderId="0" xfId="0" applyFont="1" applyAlignment="1">
      <alignment horizontal="center"/>
    </xf>
    <xf numFmtId="0" fontId="12" fillId="0" borderId="2" xfId="0" applyFont="1" applyBorder="1" applyAlignment="1">
      <alignment horizontal="right"/>
    </xf>
    <xf numFmtId="0" fontId="12" fillId="0" borderId="31" xfId="0" applyFont="1" applyBorder="1"/>
    <xf numFmtId="0" fontId="12" fillId="0" borderId="27" xfId="0" applyFont="1" applyBorder="1"/>
    <xf numFmtId="0" fontId="12" fillId="0" borderId="33" xfId="0" applyFont="1" applyBorder="1"/>
    <xf numFmtId="0" fontId="21" fillId="0" borderId="0" xfId="0" applyFont="1"/>
    <xf numFmtId="0" fontId="0" fillId="0" borderId="28" xfId="0" applyBorder="1"/>
    <xf numFmtId="0" fontId="0" fillId="0" borderId="2" xfId="0" applyBorder="1" applyAlignment="1">
      <alignment horizontal="right"/>
    </xf>
    <xf numFmtId="44" fontId="12" fillId="0" borderId="1" xfId="2" applyFont="1" applyFill="1" applyBorder="1" applyProtection="1"/>
    <xf numFmtId="0" fontId="13" fillId="0" borderId="0" xfId="0" applyFont="1"/>
    <xf numFmtId="0" fontId="0" fillId="0" borderId="31" xfId="0" applyBorder="1"/>
    <xf numFmtId="0" fontId="11" fillId="0" borderId="0" xfId="0" applyFont="1"/>
    <xf numFmtId="0" fontId="12" fillId="6" borderId="35" xfId="0" applyFont="1" applyFill="1" applyBorder="1" applyAlignment="1" applyProtection="1">
      <alignment horizontal="left"/>
      <protection locked="0"/>
    </xf>
    <xf numFmtId="0" fontId="12" fillId="6" borderId="35" xfId="0" applyFont="1" applyFill="1" applyBorder="1" applyProtection="1">
      <protection locked="0"/>
    </xf>
    <xf numFmtId="43" fontId="12" fillId="6" borderId="35" xfId="1" applyFont="1" applyFill="1" applyBorder="1" applyProtection="1">
      <protection locked="0"/>
    </xf>
    <xf numFmtId="43" fontId="12" fillId="6" borderId="1" xfId="1" applyFont="1" applyFill="1" applyBorder="1" applyProtection="1">
      <protection locked="0"/>
    </xf>
    <xf numFmtId="43" fontId="12" fillId="6" borderId="36" xfId="0" applyNumberFormat="1" applyFont="1" applyFill="1" applyBorder="1" applyAlignment="1" applyProtection="1">
      <alignment horizontal="left"/>
      <protection locked="0"/>
    </xf>
    <xf numFmtId="0" fontId="12" fillId="6" borderId="37" xfId="0" applyFont="1" applyFill="1" applyBorder="1" applyAlignment="1" applyProtection="1">
      <alignment horizontal="left"/>
      <protection locked="0"/>
    </xf>
    <xf numFmtId="0" fontId="12" fillId="6" borderId="37" xfId="0" applyFont="1" applyFill="1" applyBorder="1" applyProtection="1">
      <protection locked="0"/>
    </xf>
    <xf numFmtId="0" fontId="12" fillId="6" borderId="37" xfId="0" applyFont="1" applyFill="1" applyBorder="1" applyAlignment="1" applyProtection="1">
      <alignment horizontal="center"/>
      <protection locked="0"/>
    </xf>
    <xf numFmtId="43" fontId="12" fillId="6" borderId="37" xfId="1" applyFont="1" applyFill="1" applyBorder="1" applyProtection="1">
      <protection locked="0"/>
    </xf>
    <xf numFmtId="10" fontId="12" fillId="6" borderId="37" xfId="4" applyNumberFormat="1" applyFont="1" applyFill="1" applyBorder="1" applyAlignment="1" applyProtection="1">
      <alignment horizontal="center"/>
      <protection locked="0"/>
    </xf>
    <xf numFmtId="43" fontId="12" fillId="6" borderId="1" xfId="0" applyNumberFormat="1" applyFont="1" applyFill="1" applyBorder="1" applyAlignment="1" applyProtection="1">
      <alignment horizontal="left"/>
      <protection locked="0"/>
    </xf>
    <xf numFmtId="43" fontId="12" fillId="6" borderId="37" xfId="0" applyNumberFormat="1" applyFont="1" applyFill="1" applyBorder="1" applyAlignment="1" applyProtection="1">
      <alignment horizontal="left"/>
      <protection locked="0"/>
    </xf>
    <xf numFmtId="0" fontId="12" fillId="6" borderId="1" xfId="0" applyFont="1" applyFill="1" applyBorder="1" applyProtection="1">
      <protection locked="0"/>
    </xf>
    <xf numFmtId="0" fontId="12" fillId="6" borderId="1" xfId="0" applyFont="1" applyFill="1" applyBorder="1" applyAlignment="1" applyProtection="1">
      <alignment horizontal="left"/>
      <protection locked="0"/>
    </xf>
    <xf numFmtId="0" fontId="12" fillId="6" borderId="1" xfId="0" applyFont="1" applyFill="1" applyBorder="1" applyAlignment="1" applyProtection="1">
      <alignment horizontal="center"/>
      <protection locked="0"/>
    </xf>
    <xf numFmtId="10" fontId="12" fillId="6" borderId="1" xfId="4" applyNumberFormat="1" applyFont="1" applyFill="1" applyBorder="1" applyAlignment="1" applyProtection="1">
      <alignment horizontal="center"/>
      <protection locked="0"/>
    </xf>
    <xf numFmtId="0" fontId="12" fillId="6" borderId="18" xfId="0" applyFont="1" applyFill="1" applyBorder="1" applyProtection="1">
      <protection locked="0"/>
    </xf>
    <xf numFmtId="43" fontId="12" fillId="6" borderId="18" xfId="0" applyNumberFormat="1" applyFont="1" applyFill="1" applyBorder="1" applyAlignment="1" applyProtection="1">
      <alignment horizontal="left"/>
      <protection locked="0"/>
    </xf>
    <xf numFmtId="43" fontId="12" fillId="6" borderId="18" xfId="1" applyFont="1" applyFill="1" applyBorder="1" applyProtection="1">
      <protection locked="0"/>
    </xf>
    <xf numFmtId="43" fontId="12" fillId="6" borderId="30" xfId="1" applyFont="1" applyFill="1" applyBorder="1" applyProtection="1">
      <protection locked="0"/>
    </xf>
    <xf numFmtId="43" fontId="12" fillId="6" borderId="29" xfId="1" applyFont="1" applyFill="1" applyBorder="1" applyProtection="1">
      <protection locked="0"/>
    </xf>
    <xf numFmtId="0" fontId="12" fillId="6" borderId="29" xfId="1" applyNumberFormat="1" applyFont="1" applyFill="1" applyBorder="1" applyAlignment="1" applyProtection="1">
      <alignment horizontal="center"/>
      <protection locked="0"/>
    </xf>
    <xf numFmtId="43" fontId="12" fillId="6" borderId="29" xfId="1" applyFont="1" applyFill="1" applyBorder="1" applyAlignment="1" applyProtection="1">
      <alignment horizontal="center"/>
      <protection locked="0"/>
    </xf>
    <xf numFmtId="43" fontId="12" fillId="6" borderId="38" xfId="1" applyFont="1" applyFill="1" applyBorder="1" applyProtection="1">
      <protection locked="0"/>
    </xf>
    <xf numFmtId="43" fontId="12" fillId="6" borderId="9" xfId="1" applyFont="1" applyFill="1" applyBorder="1" applyProtection="1">
      <protection locked="0"/>
    </xf>
    <xf numFmtId="0" fontId="12" fillId="6" borderId="37" xfId="1" applyNumberFormat="1" applyFont="1" applyFill="1" applyBorder="1" applyAlignment="1" applyProtection="1">
      <alignment horizontal="center"/>
      <protection locked="0"/>
    </xf>
    <xf numFmtId="43" fontId="12" fillId="6" borderId="37" xfId="1" applyFont="1" applyFill="1" applyBorder="1" applyAlignment="1" applyProtection="1">
      <alignment horizontal="center"/>
      <protection locked="0"/>
    </xf>
    <xf numFmtId="43" fontId="12" fillId="6" borderId="0" xfId="1" applyFont="1" applyFill="1" applyProtection="1">
      <protection locked="0"/>
    </xf>
    <xf numFmtId="0" fontId="12" fillId="6" borderId="1" xfId="1" applyNumberFormat="1" applyFont="1" applyFill="1" applyBorder="1" applyAlignment="1" applyProtection="1">
      <alignment horizontal="center"/>
      <protection locked="0"/>
    </xf>
    <xf numFmtId="43" fontId="12" fillId="6" borderId="1" xfId="1" applyFont="1" applyFill="1" applyBorder="1" applyAlignment="1" applyProtection="1">
      <alignment horizontal="center"/>
      <protection locked="0"/>
    </xf>
    <xf numFmtId="43" fontId="12" fillId="6" borderId="1" xfId="1" applyFont="1" applyFill="1" applyBorder="1" applyAlignment="1" applyProtection="1">
      <alignment horizontal="right"/>
      <protection locked="0"/>
    </xf>
    <xf numFmtId="0" fontId="13" fillId="0" borderId="0" xfId="0" applyFont="1" applyAlignment="1">
      <alignment horizontal="left"/>
    </xf>
    <xf numFmtId="0" fontId="0" fillId="0" borderId="0" xfId="0" applyAlignment="1">
      <alignment horizontal="center"/>
    </xf>
    <xf numFmtId="0" fontId="0" fillId="0" borderId="29" xfId="0" applyBorder="1" applyAlignment="1">
      <alignment horizontal="center"/>
    </xf>
    <xf numFmtId="0" fontId="0" fillId="0" borderId="28"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0" fillId="0" borderId="1" xfId="0" applyBorder="1"/>
    <xf numFmtId="0" fontId="12" fillId="0" borderId="3" xfId="0" applyFont="1" applyBorder="1" applyAlignment="1">
      <alignment horizontal="center"/>
    </xf>
    <xf numFmtId="0" fontId="0" fillId="0" borderId="1" xfId="0" applyBorder="1" applyAlignment="1">
      <alignment horizontal="center"/>
    </xf>
    <xf numFmtId="0" fontId="0" fillId="0" borderId="39" xfId="0" applyBorder="1"/>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0" fillId="0" borderId="40" xfId="0" applyBorder="1"/>
    <xf numFmtId="0" fontId="12" fillId="0" borderId="40" xfId="0" applyFont="1" applyBorder="1" applyAlignment="1">
      <alignment horizontal="right"/>
    </xf>
    <xf numFmtId="44" fontId="12" fillId="0" borderId="40" xfId="2" applyFont="1" applyBorder="1" applyAlignment="1" applyProtection="1">
      <alignment horizontal="center"/>
    </xf>
    <xf numFmtId="44" fontId="12" fillId="0" borderId="40" xfId="2" applyFont="1" applyBorder="1" applyProtection="1"/>
    <xf numFmtId="0" fontId="12" fillId="0" borderId="40" xfId="0" applyFont="1" applyBorder="1" applyAlignment="1">
      <alignment horizontal="center"/>
    </xf>
    <xf numFmtId="0" fontId="12" fillId="0" borderId="40" xfId="0" applyFont="1" applyBorder="1"/>
    <xf numFmtId="0" fontId="0" fillId="0" borderId="30" xfId="0" applyBorder="1"/>
    <xf numFmtId="0" fontId="17" fillId="0" borderId="0" xfId="0" applyFont="1" applyAlignment="1">
      <alignment horizontal="center"/>
    </xf>
    <xf numFmtId="0" fontId="12" fillId="0" borderId="32" xfId="0" applyFont="1" applyBorder="1" applyAlignment="1">
      <alignment horizontal="center"/>
    </xf>
    <xf numFmtId="0" fontId="1" fillId="0" borderId="1" xfId="0" applyFont="1" applyBorder="1"/>
    <xf numFmtId="0" fontId="12" fillId="0" borderId="25" xfId="0" applyFont="1" applyBorder="1" applyAlignment="1">
      <alignment horizontal="center"/>
    </xf>
    <xf numFmtId="0" fontId="12" fillId="0" borderId="33" xfId="0" applyFont="1" applyBorder="1" applyAlignment="1">
      <alignment horizontal="center"/>
    </xf>
    <xf numFmtId="0" fontId="12" fillId="0" borderId="5" xfId="0" applyFont="1" applyBorder="1" applyAlignment="1">
      <alignment horizontal="center" vertical="center"/>
    </xf>
    <xf numFmtId="16" fontId="12" fillId="0" borderId="1" xfId="0" applyNumberFormat="1" applyFont="1" applyBorder="1" applyAlignment="1">
      <alignment horizontal="center"/>
    </xf>
    <xf numFmtId="43" fontId="12" fillId="0" borderId="40" xfId="1" applyFont="1" applyBorder="1" applyProtection="1"/>
    <xf numFmtId="44" fontId="12" fillId="0" borderId="41" xfId="2" applyFont="1" applyBorder="1" applyProtection="1"/>
    <xf numFmtId="0" fontId="12" fillId="0" borderId="41" xfId="0" applyFont="1" applyBorder="1"/>
    <xf numFmtId="0" fontId="12" fillId="6" borderId="0" xfId="0" applyFont="1" applyFill="1" applyAlignment="1" applyProtection="1">
      <alignment horizontal="left"/>
      <protection locked="0"/>
    </xf>
    <xf numFmtId="14" fontId="12" fillId="6" borderId="1" xfId="0" applyNumberFormat="1" applyFont="1" applyFill="1" applyBorder="1" applyAlignment="1" applyProtection="1">
      <alignment horizontal="center"/>
      <protection locked="0"/>
    </xf>
    <xf numFmtId="0" fontId="12" fillId="6" borderId="0" xfId="0" applyFont="1" applyFill="1" applyAlignment="1" applyProtection="1">
      <alignment horizontal="center"/>
      <protection locked="0"/>
    </xf>
    <xf numFmtId="43" fontId="12" fillId="6" borderId="0" xfId="1" applyFont="1" applyFill="1" applyAlignment="1" applyProtection="1">
      <alignment horizontal="right"/>
      <protection locked="0"/>
    </xf>
    <xf numFmtId="0" fontId="12" fillId="6" borderId="9" xfId="0" applyFont="1" applyFill="1" applyBorder="1" applyAlignment="1" applyProtection="1">
      <alignment horizontal="left"/>
      <protection locked="0"/>
    </xf>
    <xf numFmtId="14" fontId="12" fillId="6" borderId="37" xfId="0" applyNumberFormat="1" applyFont="1" applyFill="1" applyBorder="1" applyAlignment="1" applyProtection="1">
      <alignment horizontal="center"/>
      <protection locked="0"/>
    </xf>
    <xf numFmtId="0" fontId="12" fillId="6" borderId="9" xfId="0" applyFont="1" applyFill="1" applyBorder="1" applyAlignment="1" applyProtection="1">
      <alignment horizontal="center"/>
      <protection locked="0"/>
    </xf>
    <xf numFmtId="43" fontId="12" fillId="6" borderId="9" xfId="1" applyFont="1" applyFill="1" applyBorder="1" applyAlignment="1" applyProtection="1">
      <alignment horizontal="right"/>
      <protection locked="0"/>
    </xf>
    <xf numFmtId="43" fontId="12" fillId="6" borderId="37" xfId="1" applyFont="1" applyFill="1" applyBorder="1" applyAlignment="1" applyProtection="1">
      <alignment horizontal="right"/>
      <protection locked="0"/>
    </xf>
    <xf numFmtId="43" fontId="12" fillId="6" borderId="42" xfId="1" applyFont="1" applyFill="1" applyBorder="1" applyAlignment="1" applyProtection="1">
      <alignment horizontal="right"/>
      <protection locked="0"/>
    </xf>
    <xf numFmtId="0" fontId="12" fillId="6" borderId="20" xfId="0" applyFont="1" applyFill="1" applyBorder="1" applyAlignment="1" applyProtection="1">
      <alignment horizontal="left"/>
      <protection locked="0"/>
    </xf>
    <xf numFmtId="0" fontId="12" fillId="6" borderId="36" xfId="0" applyFont="1" applyFill="1" applyBorder="1" applyAlignment="1" applyProtection="1">
      <alignment horizontal="center"/>
      <protection locked="0"/>
    </xf>
    <xf numFmtId="0" fontId="12" fillId="6" borderId="20" xfId="0" applyFont="1" applyFill="1" applyBorder="1" applyAlignment="1" applyProtection="1">
      <alignment horizontal="center"/>
      <protection locked="0"/>
    </xf>
    <xf numFmtId="43" fontId="12" fillId="6" borderId="43" xfId="1" applyFont="1" applyFill="1" applyBorder="1" applyAlignment="1" applyProtection="1">
      <alignment horizontal="right"/>
      <protection locked="0"/>
    </xf>
    <xf numFmtId="43" fontId="12" fillId="6" borderId="36" xfId="1" applyFont="1" applyFill="1" applyBorder="1" applyAlignment="1" applyProtection="1">
      <alignment horizontal="right"/>
      <protection locked="0"/>
    </xf>
    <xf numFmtId="43" fontId="12" fillId="6" borderId="0" xfId="1" applyFont="1" applyFill="1" applyBorder="1" applyAlignment="1" applyProtection="1">
      <alignment horizontal="right"/>
      <protection locked="0"/>
    </xf>
    <xf numFmtId="43" fontId="12" fillId="6" borderId="44" xfId="1" applyFont="1" applyFill="1" applyBorder="1" applyProtection="1">
      <protection locked="0"/>
    </xf>
    <xf numFmtId="43" fontId="12" fillId="6" borderId="36" xfId="1" applyFont="1" applyFill="1" applyBorder="1" applyProtection="1">
      <protection locked="0"/>
    </xf>
    <xf numFmtId="43" fontId="12" fillId="6" borderId="20" xfId="1" applyFont="1" applyFill="1" applyBorder="1" applyProtection="1">
      <protection locked="0"/>
    </xf>
    <xf numFmtId="0" fontId="0" fillId="0" borderId="5" xfId="0" applyBorder="1"/>
    <xf numFmtId="0" fontId="11" fillId="0" borderId="27" xfId="0" applyFont="1" applyBorder="1" applyAlignment="1">
      <alignment horizontal="left"/>
    </xf>
    <xf numFmtId="4" fontId="12" fillId="0" borderId="5" xfId="0" applyNumberFormat="1" applyFont="1" applyBorder="1"/>
    <xf numFmtId="0" fontId="0" fillId="0" borderId="18" xfId="0" applyBorder="1" applyAlignment="1">
      <alignment horizontal="left"/>
    </xf>
    <xf numFmtId="0" fontId="0" fillId="0" borderId="13" xfId="0" applyBorder="1" applyAlignment="1">
      <alignment horizontal="left"/>
    </xf>
    <xf numFmtId="0" fontId="12" fillId="0" borderId="18" xfId="0" applyFont="1" applyBorder="1" applyAlignment="1">
      <alignment horizontal="center"/>
    </xf>
    <xf numFmtId="0" fontId="12" fillId="0" borderId="13" xfId="0" applyFont="1" applyBorder="1" applyAlignment="1">
      <alignment horizontal="right"/>
    </xf>
    <xf numFmtId="4" fontId="12" fillId="0" borderId="13" xfId="0" applyNumberFormat="1" applyFont="1" applyBorder="1"/>
    <xf numFmtId="0" fontId="3" fillId="0" borderId="0" xfId="0" applyFont="1" applyAlignment="1">
      <alignment horizontal="right"/>
    </xf>
    <xf numFmtId="0" fontId="4" fillId="0" borderId="0" xfId="0" applyFont="1" applyAlignment="1">
      <alignment horizontal="center"/>
    </xf>
    <xf numFmtId="0" fontId="5" fillId="0" borderId="0" xfId="0" applyFont="1"/>
    <xf numFmtId="0" fontId="6" fillId="0" borderId="0" xfId="0" applyFont="1" applyAlignment="1">
      <alignment horizontal="center"/>
    </xf>
    <xf numFmtId="0" fontId="8" fillId="0" borderId="0" xfId="0" applyFont="1" applyAlignment="1">
      <alignment horizontal="center"/>
    </xf>
    <xf numFmtId="0" fontId="8" fillId="0" borderId="0" xfId="0" applyFont="1"/>
    <xf numFmtId="0" fontId="9" fillId="0" borderId="0" xfId="0" applyFont="1"/>
    <xf numFmtId="0" fontId="9" fillId="0" borderId="0" xfId="0" applyFont="1" applyAlignment="1">
      <alignment horizontal="center"/>
    </xf>
    <xf numFmtId="0" fontId="9" fillId="0" borderId="0" xfId="0" applyFont="1" applyProtection="1">
      <protection locked="0"/>
    </xf>
    <xf numFmtId="0" fontId="0" fillId="0" borderId="0" xfId="0"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3" fillId="0" borderId="0" xfId="0" applyFont="1" applyProtection="1">
      <protection locked="0"/>
    </xf>
    <xf numFmtId="0" fontId="12" fillId="6" borderId="38" xfId="0" applyFont="1" applyFill="1" applyBorder="1" applyAlignment="1" applyProtection="1">
      <alignment horizontal="left"/>
      <protection locked="0"/>
    </xf>
    <xf numFmtId="0" fontId="12" fillId="6" borderId="0" xfId="0" applyFont="1" applyFill="1" applyProtection="1">
      <protection locked="0"/>
    </xf>
    <xf numFmtId="0" fontId="12" fillId="6" borderId="37" xfId="0" applyFont="1" applyFill="1" applyBorder="1" applyAlignment="1" applyProtection="1">
      <alignment horizontal="right"/>
      <protection locked="0"/>
    </xf>
    <xf numFmtId="0" fontId="12" fillId="6" borderId="45" xfId="0" applyFont="1" applyFill="1" applyBorder="1" applyProtection="1">
      <protection locked="0"/>
    </xf>
    <xf numFmtId="14" fontId="12" fillId="6" borderId="37" xfId="0" applyNumberFormat="1" applyFont="1" applyFill="1" applyBorder="1" applyProtection="1">
      <protection locked="0"/>
    </xf>
    <xf numFmtId="14" fontId="12" fillId="6" borderId="1" xfId="0" applyNumberFormat="1" applyFont="1" applyFill="1" applyBorder="1" applyProtection="1">
      <protection locked="0"/>
    </xf>
    <xf numFmtId="0" fontId="12" fillId="6" borderId="9" xfId="0" applyFont="1" applyFill="1" applyBorder="1" applyAlignment="1" applyProtection="1">
      <alignment horizontal="right"/>
      <protection locked="0"/>
    </xf>
    <xf numFmtId="0" fontId="12" fillId="6" borderId="46" xfId="0" applyFont="1" applyFill="1" applyBorder="1" applyProtection="1">
      <protection locked="0"/>
    </xf>
    <xf numFmtId="14" fontId="12" fillId="6" borderId="44" xfId="0" applyNumberFormat="1" applyFont="1" applyFill="1" applyBorder="1" applyProtection="1">
      <protection locked="0"/>
    </xf>
    <xf numFmtId="0" fontId="12" fillId="6" borderId="22" xfId="0" applyFont="1" applyFill="1" applyBorder="1" applyProtection="1">
      <protection locked="0"/>
    </xf>
    <xf numFmtId="0" fontId="12" fillId="6" borderId="44" xfId="0" applyFont="1" applyFill="1" applyBorder="1" applyProtection="1">
      <protection locked="0"/>
    </xf>
    <xf numFmtId="0" fontId="12" fillId="6" borderId="9" xfId="0" applyFont="1" applyFill="1" applyBorder="1" applyProtection="1">
      <protection locked="0"/>
    </xf>
    <xf numFmtId="0" fontId="12" fillId="6" borderId="0" xfId="0" applyFont="1" applyFill="1" applyAlignment="1" applyProtection="1">
      <alignment horizontal="right"/>
      <protection locked="0"/>
    </xf>
    <xf numFmtId="0" fontId="0" fillId="0" borderId="18" xfId="0" applyBorder="1"/>
    <xf numFmtId="0" fontId="12" fillId="0" borderId="18" xfId="0" applyFont="1" applyBorder="1" applyAlignment="1">
      <alignment horizontal="right"/>
    </xf>
    <xf numFmtId="4" fontId="12" fillId="0" borderId="18" xfId="0" applyNumberFormat="1" applyFont="1" applyBorder="1"/>
    <xf numFmtId="0" fontId="0" fillId="6" borderId="0" xfId="0" applyFill="1" applyProtection="1">
      <protection locked="0"/>
    </xf>
    <xf numFmtId="0" fontId="12" fillId="6" borderId="38" xfId="0" applyFont="1" applyFill="1" applyBorder="1" applyProtection="1">
      <protection locked="0"/>
    </xf>
    <xf numFmtId="0" fontId="12" fillId="6" borderId="16" xfId="0" applyFont="1" applyFill="1" applyBorder="1" applyProtection="1">
      <protection locked="0"/>
    </xf>
    <xf numFmtId="4" fontId="12" fillId="6" borderId="16" xfId="0" applyNumberFormat="1" applyFont="1" applyFill="1" applyBorder="1" applyProtection="1">
      <protection locked="0"/>
    </xf>
    <xf numFmtId="4" fontId="12" fillId="6" borderId="38" xfId="0" applyNumberFormat="1" applyFont="1" applyFill="1" applyBorder="1" applyProtection="1">
      <protection locked="0"/>
    </xf>
    <xf numFmtId="43" fontId="12" fillId="6" borderId="16" xfId="1" applyFont="1" applyFill="1" applyBorder="1" applyAlignment="1" applyProtection="1">
      <protection locked="0"/>
    </xf>
    <xf numFmtId="43" fontId="12" fillId="6" borderId="38" xfId="1" applyFont="1" applyFill="1" applyBorder="1" applyAlignment="1" applyProtection="1">
      <protection locked="0"/>
    </xf>
    <xf numFmtId="9" fontId="12" fillId="6" borderId="38" xfId="4" applyFont="1" applyFill="1" applyBorder="1" applyAlignment="1" applyProtection="1">
      <protection locked="0"/>
    </xf>
    <xf numFmtId="4" fontId="12" fillId="6" borderId="9" xfId="0" applyNumberFormat="1" applyFont="1" applyFill="1" applyBorder="1" applyProtection="1">
      <protection locked="0"/>
    </xf>
    <xf numFmtId="4" fontId="12" fillId="6" borderId="37" xfId="0" applyNumberFormat="1" applyFont="1" applyFill="1" applyBorder="1" applyProtection="1">
      <protection locked="0"/>
    </xf>
    <xf numFmtId="43" fontId="12" fillId="6" borderId="9" xfId="1" applyFont="1" applyFill="1" applyBorder="1" applyAlignment="1" applyProtection="1">
      <protection locked="0"/>
    </xf>
    <xf numFmtId="43" fontId="12" fillId="6" borderId="37" xfId="1" applyFont="1" applyFill="1" applyBorder="1" applyAlignment="1" applyProtection="1">
      <protection locked="0"/>
    </xf>
    <xf numFmtId="9" fontId="12" fillId="6" borderId="37" xfId="4" applyFont="1" applyFill="1" applyBorder="1" applyAlignment="1" applyProtection="1">
      <protection locked="0"/>
    </xf>
    <xf numFmtId="4" fontId="12" fillId="6" borderId="45" xfId="0" applyNumberFormat="1" applyFont="1" applyFill="1" applyBorder="1" applyProtection="1">
      <protection locked="0"/>
    </xf>
    <xf numFmtId="43" fontId="12" fillId="6" borderId="47" xfId="1" applyFont="1" applyFill="1" applyBorder="1" applyAlignment="1" applyProtection="1">
      <protection locked="0"/>
    </xf>
    <xf numFmtId="0" fontId="7" fillId="4" borderId="0" xfId="0" applyFont="1" applyFill="1"/>
    <xf numFmtId="0" fontId="9" fillId="0" borderId="29" xfId="0" applyFont="1" applyBorder="1" applyAlignment="1">
      <alignment horizontal="center"/>
    </xf>
    <xf numFmtId="0" fontId="9" fillId="0" borderId="28" xfId="0" applyFont="1" applyBorder="1" applyAlignment="1">
      <alignment horizontal="center"/>
    </xf>
    <xf numFmtId="0" fontId="9" fillId="0" borderId="30" xfId="0" applyFont="1" applyBorder="1" applyAlignment="1">
      <alignment horizontal="center"/>
    </xf>
    <xf numFmtId="0" fontId="9" fillId="0" borderId="1" xfId="0" applyFont="1" applyBorder="1" applyAlignment="1">
      <alignment horizontal="center"/>
    </xf>
    <xf numFmtId="0" fontId="9" fillId="0" borderId="27" xfId="0" applyFont="1" applyBorder="1" applyAlignment="1">
      <alignment horizontal="center"/>
    </xf>
    <xf numFmtId="0" fontId="9" fillId="0" borderId="5" xfId="0" applyFont="1" applyBorder="1" applyAlignment="1">
      <alignment horizontal="center"/>
    </xf>
    <xf numFmtId="4" fontId="12" fillId="0" borderId="18" xfId="0" applyNumberFormat="1" applyFont="1" applyBorder="1" applyAlignment="1">
      <alignment horizontal="center"/>
    </xf>
    <xf numFmtId="0" fontId="0" fillId="0" borderId="48" xfId="0" applyBorder="1"/>
    <xf numFmtId="0" fontId="12" fillId="0" borderId="49" xfId="0" applyFont="1" applyBorder="1"/>
    <xf numFmtId="0" fontId="12" fillId="0" borderId="50" xfId="0" applyFont="1" applyBorder="1"/>
    <xf numFmtId="0" fontId="12" fillId="0" borderId="51" xfId="0" applyFont="1" applyBorder="1"/>
    <xf numFmtId="0" fontId="0" fillId="0" borderId="17" xfId="0" applyBorder="1"/>
    <xf numFmtId="0" fontId="12" fillId="0" borderId="52" xfId="0" applyFont="1" applyBorder="1" applyAlignment="1">
      <alignment horizontal="center"/>
    </xf>
    <xf numFmtId="0" fontId="12" fillId="0" borderId="53" xfId="0" applyFont="1" applyBorder="1" applyAlignment="1">
      <alignment horizontal="center"/>
    </xf>
    <xf numFmtId="0" fontId="12" fillId="0" borderId="54" xfId="0" applyFont="1" applyBorder="1" applyAlignment="1">
      <alignment horizontal="center"/>
    </xf>
    <xf numFmtId="0" fontId="12" fillId="0" borderId="55" xfId="0" applyFont="1" applyBorder="1" applyAlignment="1">
      <alignment horizontal="center"/>
    </xf>
    <xf numFmtId="0" fontId="12" fillId="0" borderId="6" xfId="0" applyFont="1" applyBorder="1" applyAlignment="1">
      <alignment horizontal="center"/>
    </xf>
    <xf numFmtId="0" fontId="12" fillId="0" borderId="56" xfId="0" applyFont="1" applyBorder="1" applyAlignment="1">
      <alignment horizontal="center"/>
    </xf>
    <xf numFmtId="0" fontId="12" fillId="0" borderId="57" xfId="0" applyFont="1" applyBorder="1"/>
    <xf numFmtId="43" fontId="12" fillId="0" borderId="58" xfId="1" applyFont="1" applyBorder="1" applyProtection="1"/>
    <xf numFmtId="43" fontId="12" fillId="0" borderId="59" xfId="1" applyFont="1" applyBorder="1" applyProtection="1"/>
    <xf numFmtId="0" fontId="12" fillId="0" borderId="60" xfId="0" applyFont="1" applyBorder="1"/>
    <xf numFmtId="0" fontId="12" fillId="0" borderId="61" xfId="0" applyFont="1" applyBorder="1"/>
    <xf numFmtId="0" fontId="13" fillId="0" borderId="62" xfId="0" applyFont="1" applyBorder="1"/>
    <xf numFmtId="43" fontId="12" fillId="4" borderId="63" xfId="1" applyFont="1" applyFill="1" applyBorder="1" applyProtection="1"/>
    <xf numFmtId="43" fontId="12" fillId="0" borderId="63" xfId="1" applyFont="1" applyBorder="1" applyProtection="1"/>
    <xf numFmtId="43" fontId="12" fillId="0" borderId="64" xfId="1" applyFont="1" applyBorder="1" applyProtection="1"/>
    <xf numFmtId="43" fontId="12" fillId="0" borderId="65" xfId="1" applyFont="1" applyBorder="1" applyProtection="1"/>
    <xf numFmtId="43" fontId="12" fillId="4" borderId="0" xfId="1" applyFont="1" applyFill="1" applyBorder="1" applyProtection="1"/>
    <xf numFmtId="43" fontId="12" fillId="0" borderId="0" xfId="1" applyFont="1" applyBorder="1" applyProtection="1"/>
    <xf numFmtId="0" fontId="12" fillId="0" borderId="66" xfId="0" applyFont="1" applyBorder="1" applyAlignment="1">
      <alignment horizontal="center"/>
    </xf>
    <xf numFmtId="0" fontId="12" fillId="0" borderId="10" xfId="0" applyFont="1" applyBorder="1" applyAlignment="1">
      <alignment horizontal="center"/>
    </xf>
    <xf numFmtId="0" fontId="0" fillId="0" borderId="10" xfId="0" applyBorder="1" applyAlignment="1">
      <alignment horizontal="center"/>
    </xf>
    <xf numFmtId="0" fontId="12" fillId="0" borderId="64" xfId="0" applyFont="1" applyBorder="1" applyAlignment="1">
      <alignment horizontal="center"/>
    </xf>
    <xf numFmtId="0" fontId="12" fillId="0" borderId="67" xfId="0" applyFont="1" applyBorder="1"/>
    <xf numFmtId="43" fontId="12" fillId="0" borderId="68" xfId="1" applyFont="1" applyBorder="1" applyProtection="1"/>
    <xf numFmtId="0" fontId="12" fillId="0" borderId="45" xfId="0" applyFont="1" applyBorder="1"/>
    <xf numFmtId="43" fontId="12" fillId="0" borderId="25" xfId="1" applyFont="1" applyBorder="1" applyProtection="1"/>
    <xf numFmtId="43" fontId="12" fillId="0" borderId="69" xfId="1" applyFont="1" applyBorder="1" applyProtection="1"/>
    <xf numFmtId="0" fontId="0" fillId="0" borderId="70" xfId="0" applyBorder="1"/>
    <xf numFmtId="43" fontId="12" fillId="0" borderId="71" xfId="1" applyFont="1" applyBorder="1" applyProtection="1"/>
    <xf numFmtId="43" fontId="12" fillId="0" borderId="72" xfId="1" applyFont="1" applyBorder="1" applyProtection="1"/>
    <xf numFmtId="0" fontId="12" fillId="6" borderId="29" xfId="0" applyFont="1" applyFill="1" applyBorder="1" applyProtection="1">
      <protection locked="0"/>
    </xf>
    <xf numFmtId="3" fontId="12" fillId="6" borderId="0" xfId="0" applyNumberFormat="1" applyFont="1" applyFill="1" applyAlignment="1" applyProtection="1">
      <alignment horizontal="center"/>
      <protection locked="0"/>
    </xf>
    <xf numFmtId="0" fontId="12" fillId="0" borderId="5" xfId="0" applyFont="1" applyBorder="1" applyAlignment="1">
      <alignment horizontal="right"/>
    </xf>
    <xf numFmtId="0" fontId="0" fillId="0" borderId="27" xfId="0" applyBorder="1"/>
    <xf numFmtId="0" fontId="12" fillId="0" borderId="18" xfId="0" applyFont="1" applyBorder="1"/>
    <xf numFmtId="43" fontId="12" fillId="0" borderId="44" xfId="0" applyNumberFormat="1" applyFont="1" applyBorder="1"/>
    <xf numFmtId="43" fontId="12" fillId="0" borderId="18" xfId="0" applyNumberFormat="1" applyFont="1" applyBorder="1"/>
    <xf numFmtId="4" fontId="12" fillId="0" borderId="40" xfId="0" applyNumberFormat="1" applyFont="1" applyBorder="1"/>
    <xf numFmtId="4" fontId="12" fillId="0" borderId="73" xfId="0" applyNumberFormat="1" applyFont="1" applyBorder="1"/>
    <xf numFmtId="0" fontId="12" fillId="0" borderId="0" xfId="0" applyFont="1" applyAlignment="1">
      <alignment horizontal="left"/>
    </xf>
    <xf numFmtId="1" fontId="12" fillId="6" borderId="29" xfId="0" applyNumberFormat="1" applyFont="1" applyFill="1" applyBorder="1" applyProtection="1">
      <protection locked="0"/>
    </xf>
    <xf numFmtId="10" fontId="12" fillId="6" borderId="29" xfId="4" applyNumberFormat="1" applyFont="1" applyFill="1" applyBorder="1" applyAlignment="1" applyProtection="1">
      <alignment horizontal="right"/>
      <protection locked="0"/>
    </xf>
    <xf numFmtId="1" fontId="12" fillId="6" borderId="37" xfId="0" applyNumberFormat="1" applyFont="1" applyFill="1" applyBorder="1" applyProtection="1">
      <protection locked="0"/>
    </xf>
    <xf numFmtId="168" fontId="12" fillId="6" borderId="37" xfId="0" applyNumberFormat="1" applyFont="1" applyFill="1" applyBorder="1" applyProtection="1">
      <protection locked="0"/>
    </xf>
    <xf numFmtId="10" fontId="12" fillId="6" borderId="37" xfId="4" applyNumberFormat="1" applyFont="1" applyFill="1" applyBorder="1" applyAlignment="1" applyProtection="1">
      <alignment horizontal="right"/>
      <protection locked="0"/>
    </xf>
    <xf numFmtId="1" fontId="12" fillId="6" borderId="1" xfId="0" applyNumberFormat="1" applyFont="1" applyFill="1" applyBorder="1" applyProtection="1">
      <protection locked="0"/>
    </xf>
    <xf numFmtId="10" fontId="12" fillId="6" borderId="1" xfId="4" applyNumberFormat="1" applyFont="1" applyFill="1" applyBorder="1" applyAlignment="1" applyProtection="1">
      <alignment horizontal="right"/>
      <protection locked="0"/>
    </xf>
    <xf numFmtId="10" fontId="12" fillId="6" borderId="37" xfId="4" applyNumberFormat="1" applyFont="1" applyFill="1" applyBorder="1" applyProtection="1">
      <protection locked="0"/>
    </xf>
    <xf numFmtId="10" fontId="12" fillId="6" borderId="1" xfId="4" applyNumberFormat="1" applyFont="1" applyFill="1" applyBorder="1" applyProtection="1">
      <protection locked="0"/>
    </xf>
    <xf numFmtId="43" fontId="12" fillId="6" borderId="0" xfId="1" applyFont="1" applyFill="1" applyBorder="1" applyProtection="1">
      <protection locked="0"/>
    </xf>
    <xf numFmtId="4" fontId="12" fillId="0" borderId="0" xfId="0" applyNumberFormat="1" applyFont="1"/>
    <xf numFmtId="1" fontId="12" fillId="0" borderId="18" xfId="0" applyNumberFormat="1" applyFont="1" applyBorder="1"/>
    <xf numFmtId="43" fontId="12" fillId="0" borderId="13" xfId="0" applyNumberFormat="1" applyFont="1" applyBorder="1"/>
    <xf numFmtId="10" fontId="0" fillId="0" borderId="18" xfId="0" applyNumberFormat="1" applyBorder="1" applyAlignment="1">
      <alignment horizontal="center"/>
    </xf>
    <xf numFmtId="4" fontId="12" fillId="0" borderId="13" xfId="0" applyNumberFormat="1" applyFont="1" applyBorder="1" applyAlignment="1">
      <alignment horizontal="center"/>
    </xf>
    <xf numFmtId="4" fontId="0" fillId="0" borderId="0" xfId="0" applyNumberFormat="1"/>
    <xf numFmtId="0" fontId="12" fillId="6" borderId="30" xfId="0" applyFont="1" applyFill="1" applyBorder="1" applyProtection="1">
      <protection locked="0"/>
    </xf>
    <xf numFmtId="43" fontId="12" fillId="6" borderId="22" xfId="1" applyFont="1" applyFill="1" applyBorder="1" applyProtection="1">
      <protection locked="0"/>
    </xf>
    <xf numFmtId="0" fontId="12" fillId="6" borderId="2" xfId="0" applyFont="1" applyFill="1" applyBorder="1" applyProtection="1">
      <protection locked="0"/>
    </xf>
    <xf numFmtId="0" fontId="12" fillId="6" borderId="74" xfId="0" applyFont="1" applyFill="1" applyBorder="1" applyProtection="1">
      <protection locked="0"/>
    </xf>
    <xf numFmtId="0" fontId="12" fillId="6" borderId="20" xfId="0" applyFont="1" applyFill="1" applyBorder="1" applyProtection="1">
      <protection locked="0"/>
    </xf>
    <xf numFmtId="0" fontId="12" fillId="6" borderId="47" xfId="0" applyFont="1" applyFill="1" applyBorder="1" applyProtection="1">
      <protection locked="0"/>
    </xf>
    <xf numFmtId="43" fontId="12" fillId="6" borderId="42" xfId="1" applyFont="1" applyFill="1" applyBorder="1" applyProtection="1">
      <protection locked="0"/>
    </xf>
    <xf numFmtId="43" fontId="12" fillId="0" borderId="37" xfId="1" applyFont="1" applyFill="1" applyBorder="1" applyProtection="1"/>
    <xf numFmtId="164" fontId="12" fillId="0" borderId="0" xfId="3" applyFont="1" applyAlignment="1">
      <alignment horizontal="centerContinuous"/>
    </xf>
    <xf numFmtId="164" fontId="19" fillId="0" borderId="0" xfId="3" applyFont="1" applyAlignment="1">
      <alignment horizontal="right"/>
    </xf>
    <xf numFmtId="164" fontId="12" fillId="0" borderId="0" xfId="3" applyFont="1"/>
    <xf numFmtId="43" fontId="0" fillId="0" borderId="0" xfId="1" applyFont="1" applyProtection="1"/>
    <xf numFmtId="43" fontId="12" fillId="0" borderId="0" xfId="1" applyFont="1" applyProtection="1"/>
    <xf numFmtId="43" fontId="12" fillId="0" borderId="55" xfId="1" applyFont="1" applyBorder="1" applyProtection="1"/>
    <xf numFmtId="43" fontId="12" fillId="6" borderId="36" xfId="0" applyNumberFormat="1" applyFont="1" applyFill="1" applyBorder="1" applyProtection="1">
      <protection locked="0"/>
    </xf>
    <xf numFmtId="43" fontId="12" fillId="6" borderId="38" xfId="0" applyNumberFormat="1" applyFont="1" applyFill="1" applyBorder="1" applyProtection="1">
      <protection locked="0"/>
    </xf>
    <xf numFmtId="43" fontId="12" fillId="6" borderId="37" xfId="0" applyNumberFormat="1" applyFont="1" applyFill="1" applyBorder="1" applyProtection="1">
      <protection locked="0"/>
    </xf>
    <xf numFmtId="43" fontId="12" fillId="6" borderId="44" xfId="0" applyNumberFormat="1" applyFont="1" applyFill="1" applyBorder="1" applyProtection="1">
      <protection locked="0"/>
    </xf>
    <xf numFmtId="43" fontId="12" fillId="6" borderId="18" xfId="0" applyNumberFormat="1" applyFont="1" applyFill="1" applyBorder="1" applyProtection="1">
      <protection locked="0"/>
    </xf>
    <xf numFmtId="43" fontId="12" fillId="0" borderId="40" xfId="0" applyNumberFormat="1" applyFont="1" applyBorder="1"/>
    <xf numFmtId="43" fontId="12" fillId="0" borderId="73" xfId="0" applyNumberFormat="1" applyFont="1" applyBorder="1"/>
    <xf numFmtId="0" fontId="22" fillId="0" borderId="77" xfId="0" applyFont="1" applyBorder="1" applyAlignment="1">
      <alignment horizontal="center"/>
    </xf>
    <xf numFmtId="0" fontId="22" fillId="0" borderId="66" xfId="0" applyFont="1" applyBorder="1" applyAlignment="1">
      <alignment horizontal="center"/>
    </xf>
    <xf numFmtId="0" fontId="22" fillId="0" borderId="0" xfId="0" applyFont="1" applyAlignment="1">
      <alignment horizontal="center"/>
    </xf>
    <xf numFmtId="0" fontId="22" fillId="0" borderId="78" xfId="0" applyFont="1" applyBorder="1" applyAlignment="1">
      <alignment horizontal="center"/>
    </xf>
    <xf numFmtId="0" fontId="0" fillId="0" borderId="79" xfId="0" applyBorder="1"/>
    <xf numFmtId="0" fontId="0" fillId="0" borderId="10" xfId="0" applyBorder="1"/>
    <xf numFmtId="0" fontId="7" fillId="0" borderId="10" xfId="0" applyFont="1" applyBorder="1"/>
    <xf numFmtId="0" fontId="0" fillId="0" borderId="80" xfId="0" applyBorder="1"/>
    <xf numFmtId="0" fontId="7" fillId="0" borderId="10" xfId="0" applyFont="1" applyBorder="1" applyAlignment="1">
      <alignment horizontal="center"/>
    </xf>
    <xf numFmtId="0" fontId="7" fillId="0" borderId="80" xfId="0" applyFont="1" applyBorder="1" applyAlignment="1">
      <alignment horizontal="center"/>
    </xf>
    <xf numFmtId="0" fontId="7" fillId="0" borderId="79" xfId="0" applyFont="1" applyBorder="1" applyAlignment="1">
      <alignment horizontal="center"/>
    </xf>
    <xf numFmtId="43" fontId="0" fillId="0" borderId="51" xfId="1" applyFont="1" applyBorder="1" applyAlignment="1" applyProtection="1">
      <alignment horizontal="center"/>
    </xf>
    <xf numFmtId="43" fontId="0" fillId="0" borderId="81" xfId="1" applyFont="1" applyBorder="1" applyAlignment="1" applyProtection="1">
      <alignment horizontal="center"/>
    </xf>
    <xf numFmtId="43" fontId="0" fillId="0" borderId="14" xfId="1" applyFont="1" applyBorder="1" applyAlignment="1" applyProtection="1">
      <alignment horizontal="center"/>
    </xf>
    <xf numFmtId="43" fontId="0" fillId="0" borderId="50" xfId="1" applyFont="1" applyBorder="1" applyAlignment="1" applyProtection="1">
      <alignment horizontal="center"/>
    </xf>
    <xf numFmtId="167" fontId="0" fillId="0" borderId="81" xfId="4" applyNumberFormat="1" applyFont="1" applyBorder="1" applyAlignment="1" applyProtection="1">
      <alignment horizontal="center"/>
    </xf>
    <xf numFmtId="167" fontId="0" fillId="0" borderId="14" xfId="4" applyNumberFormat="1" applyFont="1" applyBorder="1" applyAlignment="1" applyProtection="1">
      <alignment horizontal="center"/>
    </xf>
    <xf numFmtId="43" fontId="0" fillId="0" borderId="50" xfId="1" applyFont="1" applyFill="1" applyBorder="1" applyAlignment="1" applyProtection="1">
      <alignment horizontal="center"/>
    </xf>
    <xf numFmtId="167" fontId="0" fillId="0" borderId="50" xfId="4" applyNumberFormat="1" applyFont="1" applyBorder="1" applyAlignment="1" applyProtection="1">
      <alignment horizontal="center"/>
    </xf>
    <xf numFmtId="43" fontId="0" fillId="2" borderId="81" xfId="1" applyFont="1" applyFill="1" applyBorder="1" applyAlignment="1" applyProtection="1">
      <alignment horizontal="center"/>
      <protection locked="0"/>
    </xf>
    <xf numFmtId="43" fontId="12" fillId="0" borderId="43" xfId="1" applyFont="1" applyFill="1" applyBorder="1" applyProtection="1"/>
    <xf numFmtId="0" fontId="10" fillId="0" borderId="0" xfId="0" applyFont="1" applyAlignment="1">
      <alignment horizontal="center"/>
    </xf>
    <xf numFmtId="164" fontId="12" fillId="6" borderId="0" xfId="0" applyNumberFormat="1" applyFont="1" applyFill="1" applyAlignment="1" applyProtection="1">
      <alignment horizontal="left"/>
      <protection locked="0"/>
    </xf>
    <xf numFmtId="39" fontId="12" fillId="6" borderId="0" xfId="0" applyNumberFormat="1" applyFont="1" applyFill="1" applyProtection="1">
      <protection locked="0"/>
    </xf>
    <xf numFmtId="164" fontId="12" fillId="6" borderId="20" xfId="0" applyNumberFormat="1" applyFont="1" applyFill="1" applyBorder="1" applyAlignment="1" applyProtection="1">
      <alignment horizontal="left"/>
      <protection locked="0"/>
    </xf>
    <xf numFmtId="0" fontId="7" fillId="7" borderId="0" xfId="0" applyFont="1" applyFill="1" applyAlignment="1">
      <alignment horizontal="right"/>
    </xf>
    <xf numFmtId="0" fontId="0" fillId="7" borderId="0" xfId="0" applyFill="1"/>
    <xf numFmtId="0" fontId="7" fillId="7" borderId="0" xfId="0" applyFont="1" applyFill="1"/>
    <xf numFmtId="0" fontId="12" fillId="7" borderId="28" xfId="0" applyFont="1" applyFill="1" applyBorder="1" applyAlignment="1">
      <alignment horizontal="center"/>
    </xf>
    <xf numFmtId="0" fontId="12" fillId="7" borderId="29" xfId="0" applyFont="1" applyFill="1" applyBorder="1" applyAlignment="1">
      <alignment horizontal="center"/>
    </xf>
    <xf numFmtId="0" fontId="12" fillId="7" borderId="30" xfId="0" applyFont="1" applyFill="1" applyBorder="1" applyAlignment="1">
      <alignment horizontal="center"/>
    </xf>
    <xf numFmtId="0" fontId="12" fillId="7" borderId="2" xfId="0" applyFont="1" applyFill="1" applyBorder="1"/>
    <xf numFmtId="0" fontId="12" fillId="7" borderId="1" xfId="0" applyFont="1" applyFill="1" applyBorder="1"/>
    <xf numFmtId="0" fontId="12" fillId="7" borderId="0" xfId="0" applyFont="1" applyFill="1"/>
    <xf numFmtId="0" fontId="12" fillId="7" borderId="1" xfId="0" applyFont="1" applyFill="1" applyBorder="1" applyAlignment="1">
      <alignment horizontal="center"/>
    </xf>
    <xf numFmtId="0" fontId="12" fillId="7" borderId="0" xfId="0" applyFont="1" applyFill="1" applyAlignment="1">
      <alignment horizontal="center"/>
    </xf>
    <xf numFmtId="0" fontId="12" fillId="7" borderId="2" xfId="0" applyFont="1" applyFill="1" applyBorder="1" applyAlignment="1">
      <alignment horizontal="center"/>
    </xf>
    <xf numFmtId="0" fontId="12" fillId="7" borderId="31" xfId="0" applyFont="1" applyFill="1" applyBorder="1" applyAlignment="1">
      <alignment horizontal="center"/>
    </xf>
    <xf numFmtId="0" fontId="12" fillId="7" borderId="27" xfId="0" applyFont="1" applyFill="1" applyBorder="1" applyAlignment="1">
      <alignment horizontal="center"/>
    </xf>
    <xf numFmtId="0" fontId="12" fillId="7" borderId="5" xfId="0" applyFont="1" applyFill="1" applyBorder="1" applyAlignment="1">
      <alignment horizontal="center"/>
    </xf>
    <xf numFmtId="0" fontId="0" fillId="7" borderId="5" xfId="0" applyFill="1" applyBorder="1"/>
    <xf numFmtId="0" fontId="13" fillId="7" borderId="27" xfId="0" applyFont="1" applyFill="1" applyBorder="1"/>
    <xf numFmtId="44" fontId="12" fillId="7" borderId="5" xfId="2" applyFont="1" applyFill="1" applyBorder="1" applyProtection="1"/>
    <xf numFmtId="43" fontId="12" fillId="7" borderId="5" xfId="0" applyNumberFormat="1" applyFont="1" applyFill="1" applyBorder="1"/>
    <xf numFmtId="0" fontId="1" fillId="7" borderId="5" xfId="0" applyFont="1" applyFill="1" applyBorder="1" applyAlignment="1">
      <alignment horizontal="center"/>
    </xf>
    <xf numFmtId="44" fontId="12" fillId="7" borderId="5" xfId="0" applyNumberFormat="1" applyFont="1" applyFill="1" applyBorder="1"/>
    <xf numFmtId="0" fontId="1" fillId="7" borderId="0" xfId="0" applyFont="1" applyFill="1"/>
    <xf numFmtId="43" fontId="12" fillId="6" borderId="76" xfId="1" applyFont="1" applyFill="1" applyBorder="1" applyProtection="1">
      <protection locked="0"/>
    </xf>
    <xf numFmtId="169" fontId="12" fillId="6" borderId="29" xfId="0" applyNumberFormat="1" applyFont="1" applyFill="1" applyBorder="1" applyAlignment="1" applyProtection="1">
      <alignment horizontal="center"/>
      <protection locked="0"/>
    </xf>
    <xf numFmtId="43" fontId="12" fillId="7" borderId="1" xfId="1" applyFont="1" applyFill="1" applyBorder="1" applyProtection="1"/>
    <xf numFmtId="43" fontId="12" fillId="7" borderId="85" xfId="1" applyFont="1" applyFill="1" applyBorder="1" applyProtection="1"/>
    <xf numFmtId="43" fontId="12" fillId="0" borderId="45" xfId="1" applyFont="1" applyFill="1" applyBorder="1" applyProtection="1"/>
    <xf numFmtId="43" fontId="12" fillId="0" borderId="2" xfId="1" applyFont="1" applyFill="1" applyBorder="1" applyProtection="1"/>
    <xf numFmtId="43" fontId="12" fillId="0" borderId="84" xfId="1" applyFont="1" applyFill="1" applyBorder="1" applyProtection="1"/>
    <xf numFmtId="44" fontId="12" fillId="7" borderId="27" xfId="0" applyNumberFormat="1" applyFont="1" applyFill="1" applyBorder="1"/>
    <xf numFmtId="9" fontId="12" fillId="7" borderId="29" xfId="0" applyNumberFormat="1" applyFont="1" applyFill="1" applyBorder="1"/>
    <xf numFmtId="0" fontId="0" fillId="7" borderId="0" xfId="0" applyFill="1" applyProtection="1">
      <protection hidden="1"/>
    </xf>
    <xf numFmtId="0" fontId="7" fillId="7" borderId="0" xfId="0" applyFont="1" applyFill="1" applyProtection="1">
      <protection hidden="1"/>
    </xf>
    <xf numFmtId="0" fontId="12" fillId="7" borderId="0" xfId="0" applyFont="1" applyFill="1" applyProtection="1">
      <protection hidden="1"/>
    </xf>
    <xf numFmtId="164" fontId="12" fillId="6" borderId="34" xfId="0" applyNumberFormat="1" applyFont="1" applyFill="1" applyBorder="1" applyAlignment="1" applyProtection="1">
      <alignment horizontal="left"/>
      <protection locked="0"/>
    </xf>
    <xf numFmtId="39" fontId="12" fillId="7" borderId="1" xfId="0" applyNumberFormat="1" applyFont="1" applyFill="1" applyBorder="1"/>
    <xf numFmtId="169" fontId="12" fillId="6" borderId="37" xfId="0" applyNumberFormat="1" applyFont="1" applyFill="1" applyBorder="1" applyAlignment="1" applyProtection="1">
      <alignment horizontal="left"/>
      <protection locked="0"/>
    </xf>
    <xf numFmtId="169" fontId="12" fillId="6" borderId="1" xfId="0" applyNumberFormat="1" applyFont="1" applyFill="1" applyBorder="1" applyAlignment="1" applyProtection="1">
      <alignment horizontal="left"/>
      <protection locked="0"/>
    </xf>
    <xf numFmtId="169" fontId="12" fillId="6" borderId="37" xfId="0" applyNumberFormat="1" applyFont="1" applyFill="1" applyBorder="1" applyAlignment="1" applyProtection="1">
      <alignment horizontal="center"/>
      <protection locked="0"/>
    </xf>
    <xf numFmtId="169" fontId="12" fillId="6" borderId="18" xfId="0" applyNumberFormat="1" applyFont="1" applyFill="1" applyBorder="1" applyProtection="1">
      <protection locked="0"/>
    </xf>
    <xf numFmtId="169" fontId="12" fillId="6" borderId="35" xfId="0" applyNumberFormat="1" applyFont="1" applyFill="1" applyBorder="1" applyAlignment="1" applyProtection="1">
      <alignment horizontal="center"/>
      <protection locked="0"/>
    </xf>
    <xf numFmtId="169" fontId="12" fillId="6" borderId="1" xfId="0" applyNumberFormat="1" applyFont="1" applyFill="1" applyBorder="1" applyAlignment="1" applyProtection="1">
      <alignment horizontal="center"/>
      <protection locked="0"/>
    </xf>
    <xf numFmtId="169" fontId="12" fillId="6" borderId="37" xfId="0" applyNumberFormat="1" applyFont="1" applyFill="1" applyBorder="1" applyProtection="1">
      <protection locked="0"/>
    </xf>
    <xf numFmtId="169" fontId="12" fillId="6" borderId="1" xfId="0" applyNumberFormat="1" applyFont="1" applyFill="1" applyBorder="1" applyProtection="1">
      <protection locked="0"/>
    </xf>
    <xf numFmtId="9" fontId="12" fillId="6" borderId="9" xfId="4" applyFont="1" applyFill="1" applyBorder="1" applyProtection="1">
      <protection locked="0"/>
    </xf>
    <xf numFmtId="9" fontId="12" fillId="6" borderId="22" xfId="4" applyFont="1" applyFill="1" applyBorder="1" applyAlignment="1" applyProtection="1">
      <alignment horizontal="right"/>
      <protection locked="0"/>
    </xf>
    <xf numFmtId="9" fontId="12" fillId="6" borderId="0" xfId="4" applyFont="1" applyFill="1" applyBorder="1" applyProtection="1">
      <protection locked="0"/>
    </xf>
    <xf numFmtId="9" fontId="12" fillId="6" borderId="20" xfId="4" applyFont="1" applyFill="1" applyBorder="1" applyProtection="1">
      <protection locked="0"/>
    </xf>
    <xf numFmtId="43" fontId="12" fillId="0" borderId="29" xfId="1" applyFont="1" applyFill="1" applyBorder="1" applyProtection="1"/>
    <xf numFmtId="43" fontId="12" fillId="0" borderId="44" xfId="1" applyFont="1" applyFill="1" applyBorder="1" applyProtection="1"/>
    <xf numFmtId="43" fontId="12" fillId="0" borderId="36" xfId="1" applyFont="1" applyFill="1" applyBorder="1" applyProtection="1"/>
    <xf numFmtId="43" fontId="12" fillId="0" borderId="13" xfId="0" applyNumberFormat="1" applyFont="1" applyBorder="1" applyAlignment="1">
      <alignment horizontal="center"/>
    </xf>
    <xf numFmtId="43" fontId="12" fillId="0" borderId="18" xfId="1" applyFont="1" applyBorder="1" applyAlignment="1" applyProtection="1">
      <alignment horizontal="center"/>
    </xf>
    <xf numFmtId="0" fontId="0" fillId="6" borderId="0" xfId="0" applyFill="1" applyAlignment="1" applyProtection="1">
      <alignment horizontal="left"/>
      <protection locked="0"/>
    </xf>
    <xf numFmtId="0" fontId="0" fillId="6" borderId="0" xfId="0" applyFill="1" applyAlignment="1" applyProtection="1">
      <alignment horizontal="right"/>
      <protection locked="0"/>
    </xf>
    <xf numFmtId="0" fontId="12" fillId="0" borderId="2" xfId="0" applyFont="1" applyBorder="1" applyAlignment="1">
      <alignment horizontal="center"/>
    </xf>
    <xf numFmtId="169" fontId="12" fillId="6" borderId="43" xfId="0" applyNumberFormat="1" applyFont="1" applyFill="1" applyBorder="1" applyProtection="1">
      <protection locked="0"/>
    </xf>
    <xf numFmtId="169" fontId="12" fillId="6" borderId="75" xfId="0" applyNumberFormat="1" applyFont="1" applyFill="1" applyBorder="1" applyProtection="1">
      <protection locked="0"/>
    </xf>
    <xf numFmtId="169" fontId="12" fillId="6" borderId="37" xfId="1" applyNumberFormat="1" applyFont="1" applyFill="1" applyBorder="1" applyProtection="1">
      <protection locked="0"/>
    </xf>
    <xf numFmtId="169" fontId="12" fillId="6" borderId="1" xfId="1" applyNumberFormat="1" applyFont="1" applyFill="1" applyBorder="1" applyProtection="1">
      <protection locked="0"/>
    </xf>
    <xf numFmtId="169" fontId="12" fillId="6" borderId="42" xfId="1" applyNumberFormat="1" applyFont="1" applyFill="1" applyBorder="1" applyProtection="1">
      <protection locked="0"/>
    </xf>
    <xf numFmtId="10" fontId="12" fillId="6" borderId="30" xfId="0" applyNumberFormat="1" applyFont="1" applyFill="1" applyBorder="1" applyProtection="1">
      <protection locked="0"/>
    </xf>
    <xf numFmtId="10" fontId="12" fillId="6" borderId="37" xfId="1" applyNumberFormat="1" applyFont="1" applyFill="1" applyBorder="1" applyProtection="1">
      <protection locked="0"/>
    </xf>
    <xf numFmtId="10" fontId="12" fillId="6" borderId="1" xfId="1" applyNumberFormat="1" applyFont="1" applyFill="1" applyBorder="1" applyProtection="1">
      <protection locked="0"/>
    </xf>
    <xf numFmtId="10" fontId="12" fillId="6" borderId="42" xfId="1" applyNumberFormat="1" applyFont="1" applyFill="1" applyBorder="1" applyProtection="1">
      <protection locked="0"/>
    </xf>
    <xf numFmtId="43" fontId="12" fillId="6" borderId="29" xfId="4" applyNumberFormat="1" applyFont="1" applyFill="1" applyBorder="1" applyAlignment="1" applyProtection="1">
      <alignment horizontal="center"/>
      <protection locked="0"/>
    </xf>
    <xf numFmtId="43" fontId="12" fillId="6" borderId="37" xfId="4" applyNumberFormat="1" applyFont="1" applyFill="1" applyBorder="1" applyAlignment="1" applyProtection="1">
      <alignment horizontal="center"/>
      <protection locked="0"/>
    </xf>
    <xf numFmtId="43" fontId="12" fillId="6" borderId="1" xfId="4" applyNumberFormat="1" applyFont="1" applyFill="1" applyBorder="1" applyAlignment="1" applyProtection="1">
      <alignment horizontal="center"/>
      <protection locked="0"/>
    </xf>
    <xf numFmtId="1" fontId="12" fillId="6" borderId="35" xfId="0" applyNumberFormat="1" applyFont="1" applyFill="1" applyBorder="1" applyAlignment="1" applyProtection="1">
      <alignment horizontal="center"/>
      <protection locked="0"/>
    </xf>
    <xf numFmtId="1" fontId="12" fillId="6" borderId="37" xfId="0" applyNumberFormat="1" applyFont="1" applyFill="1" applyBorder="1" applyAlignment="1" applyProtection="1">
      <alignment horizontal="center"/>
      <protection locked="0"/>
    </xf>
    <xf numFmtId="1" fontId="12" fillId="6" borderId="1" xfId="0" applyNumberFormat="1" applyFont="1" applyFill="1" applyBorder="1" applyAlignment="1" applyProtection="1">
      <alignment horizontal="center"/>
      <protection locked="0"/>
    </xf>
    <xf numFmtId="1" fontId="12" fillId="6" borderId="18" xfId="0" applyNumberFormat="1" applyFont="1" applyFill="1" applyBorder="1" applyAlignment="1" applyProtection="1">
      <alignment horizontal="center"/>
      <protection locked="0"/>
    </xf>
    <xf numFmtId="169" fontId="12" fillId="6" borderId="35" xfId="0" applyNumberFormat="1" applyFont="1" applyFill="1" applyBorder="1" applyAlignment="1" applyProtection="1">
      <alignment horizontal="left"/>
      <protection locked="0"/>
    </xf>
    <xf numFmtId="43" fontId="12" fillId="6" borderId="37" xfId="0" applyNumberFormat="1" applyFont="1" applyFill="1" applyBorder="1" applyAlignment="1" applyProtection="1">
      <alignment horizontal="right"/>
      <protection locked="0"/>
    </xf>
    <xf numFmtId="43" fontId="12" fillId="6" borderId="1" xfId="0" applyNumberFormat="1" applyFont="1" applyFill="1" applyBorder="1" applyProtection="1">
      <protection locked="0"/>
    </xf>
    <xf numFmtId="43" fontId="12" fillId="6" borderId="0" xfId="0" applyNumberFormat="1" applyFont="1" applyFill="1" applyProtection="1">
      <protection locked="0"/>
    </xf>
    <xf numFmtId="43" fontId="12" fillId="6" borderId="9" xfId="0" applyNumberFormat="1" applyFont="1" applyFill="1" applyBorder="1" applyAlignment="1" applyProtection="1">
      <alignment horizontal="right"/>
      <protection locked="0"/>
    </xf>
    <xf numFmtId="44" fontId="12" fillId="0" borderId="18" xfId="0" applyNumberFormat="1" applyFont="1" applyBorder="1"/>
    <xf numFmtId="0" fontId="12" fillId="6" borderId="13" xfId="0" applyFont="1" applyFill="1" applyBorder="1" applyProtection="1">
      <protection locked="0"/>
    </xf>
    <xf numFmtId="44" fontId="12" fillId="0" borderId="27" xfId="2" applyFont="1" applyBorder="1" applyAlignment="1" applyProtection="1">
      <alignment horizontal="center"/>
    </xf>
    <xf numFmtId="44" fontId="12" fillId="0" borderId="5" xfId="2" applyFont="1" applyBorder="1" applyAlignment="1" applyProtection="1">
      <alignment horizontal="center"/>
    </xf>
    <xf numFmtId="0" fontId="12" fillId="0" borderId="0" xfId="0" applyFont="1" applyProtection="1">
      <protection locked="0"/>
    </xf>
    <xf numFmtId="39" fontId="12" fillId="2" borderId="5" xfId="0" applyNumberFormat="1" applyFont="1" applyFill="1" applyBorder="1" applyProtection="1">
      <protection locked="0"/>
    </xf>
    <xf numFmtId="0" fontId="12" fillId="6" borderId="29" xfId="1" applyNumberFormat="1" applyFont="1" applyFill="1" applyBorder="1" applyAlignment="1" applyProtection="1">
      <alignment horizontal="left"/>
      <protection locked="0"/>
    </xf>
    <xf numFmtId="0" fontId="12" fillId="6" borderId="37" xfId="1" applyNumberFormat="1" applyFont="1" applyFill="1" applyBorder="1" applyAlignment="1" applyProtection="1">
      <alignment horizontal="left"/>
      <protection locked="0"/>
    </xf>
    <xf numFmtId="0" fontId="12" fillId="6" borderId="1" xfId="1" applyNumberFormat="1" applyFont="1" applyFill="1" applyBorder="1" applyAlignment="1" applyProtection="1">
      <alignment horizontal="left"/>
      <protection locked="0"/>
    </xf>
    <xf numFmtId="0" fontId="12" fillId="6" borderId="5" xfId="1" applyNumberFormat="1" applyFont="1" applyFill="1" applyBorder="1" applyAlignment="1" applyProtection="1">
      <alignment horizontal="left"/>
      <protection locked="0"/>
    </xf>
    <xf numFmtId="164" fontId="12" fillId="6" borderId="0" xfId="0" applyNumberFormat="1" applyFont="1" applyFill="1" applyAlignment="1">
      <alignment horizontal="left"/>
    </xf>
    <xf numFmtId="43" fontId="12" fillId="6" borderId="9" xfId="1" applyFont="1" applyFill="1" applyBorder="1" applyAlignment="1" applyProtection="1">
      <alignment horizontal="left"/>
      <protection locked="0"/>
    </xf>
    <xf numFmtId="43" fontId="12" fillId="6" borderId="47" xfId="1" applyFont="1" applyFill="1" applyBorder="1" applyAlignment="1" applyProtection="1">
      <alignment horizontal="left"/>
      <protection locked="0"/>
    </xf>
    <xf numFmtId="0" fontId="12" fillId="0" borderId="61" xfId="0" applyFont="1" applyBorder="1" applyAlignment="1">
      <alignment wrapText="1"/>
    </xf>
    <xf numFmtId="10" fontId="12" fillId="6" borderId="43" xfId="1" applyNumberFormat="1" applyFont="1" applyFill="1" applyBorder="1" applyProtection="1">
      <protection locked="0"/>
    </xf>
    <xf numFmtId="1" fontId="0" fillId="0" borderId="81" xfId="4" applyNumberFormat="1" applyFont="1" applyBorder="1" applyAlignment="1" applyProtection="1">
      <alignment horizontal="center"/>
    </xf>
    <xf numFmtId="170" fontId="12" fillId="6" borderId="35" xfId="4" applyNumberFormat="1" applyFont="1" applyFill="1" applyBorder="1" applyAlignment="1" applyProtection="1">
      <alignment horizontal="center"/>
      <protection locked="0"/>
    </xf>
    <xf numFmtId="170" fontId="12" fillId="6" borderId="37" xfId="4" applyNumberFormat="1" applyFont="1" applyFill="1" applyBorder="1" applyAlignment="1" applyProtection="1">
      <alignment horizontal="center"/>
      <protection locked="0"/>
    </xf>
    <xf numFmtId="170" fontId="12" fillId="6" borderId="1" xfId="4" applyNumberFormat="1" applyFont="1" applyFill="1" applyBorder="1" applyAlignment="1" applyProtection="1">
      <alignment horizontal="center"/>
      <protection locked="0"/>
    </xf>
    <xf numFmtId="170" fontId="12" fillId="6" borderId="18" xfId="4" applyNumberFormat="1" applyFont="1" applyFill="1" applyBorder="1" applyAlignment="1" applyProtection="1">
      <alignment horizontal="center"/>
      <protection locked="0"/>
    </xf>
    <xf numFmtId="10" fontId="12" fillId="6" borderId="29" xfId="4" applyNumberFormat="1" applyFont="1" applyFill="1" applyBorder="1" applyAlignment="1" applyProtection="1">
      <alignment horizontal="center"/>
      <protection locked="0"/>
    </xf>
    <xf numFmtId="43" fontId="12" fillId="6" borderId="1" xfId="1" applyFont="1" applyFill="1" applyBorder="1" applyAlignment="1" applyProtection="1">
      <alignment vertical="center"/>
      <protection locked="0"/>
    </xf>
    <xf numFmtId="43" fontId="12" fillId="6" borderId="29" xfId="1" applyFont="1" applyFill="1" applyBorder="1" applyAlignment="1" applyProtection="1">
      <alignment horizontal="center" vertical="center"/>
      <protection locked="0"/>
    </xf>
    <xf numFmtId="43" fontId="12" fillId="6" borderId="37" xfId="1" applyFont="1" applyFill="1" applyBorder="1" applyAlignment="1" applyProtection="1">
      <alignment vertical="center"/>
      <protection locked="0"/>
    </xf>
    <xf numFmtId="171" fontId="12" fillId="6" borderId="29" xfId="1" applyNumberFormat="1" applyFont="1" applyFill="1" applyBorder="1" applyAlignment="1" applyProtection="1">
      <alignment horizontal="center"/>
      <protection locked="0"/>
    </xf>
    <xf numFmtId="171" fontId="12" fillId="6" borderId="37" xfId="1" applyNumberFormat="1" applyFont="1" applyFill="1" applyBorder="1" applyProtection="1">
      <protection locked="0"/>
    </xf>
    <xf numFmtId="171" fontId="12" fillId="6" borderId="1" xfId="1" applyNumberFormat="1" applyFont="1" applyFill="1" applyBorder="1" applyProtection="1">
      <protection locked="0"/>
    </xf>
    <xf numFmtId="39" fontId="12" fillId="6" borderId="29" xfId="1" applyNumberFormat="1" applyFont="1" applyFill="1" applyBorder="1" applyProtection="1">
      <protection locked="0"/>
    </xf>
    <xf numFmtId="39" fontId="12" fillId="6" borderId="37" xfId="1" applyNumberFormat="1" applyFont="1" applyFill="1" applyBorder="1" applyProtection="1">
      <protection locked="0"/>
    </xf>
    <xf numFmtId="39" fontId="12" fillId="6" borderId="1" xfId="1" applyNumberFormat="1" applyFont="1" applyFill="1" applyBorder="1" applyProtection="1">
      <protection locked="0"/>
    </xf>
    <xf numFmtId="0" fontId="2"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11" fillId="0" borderId="0" xfId="0" applyFont="1" applyAlignment="1">
      <alignment horizontal="center"/>
    </xf>
    <xf numFmtId="0" fontId="6" fillId="0" borderId="0" xfId="0" applyFont="1" applyAlignment="1">
      <alignment horizontal="center"/>
    </xf>
    <xf numFmtId="0" fontId="10"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44" fontId="12" fillId="2" borderId="2" xfId="2" applyFont="1" applyFill="1" applyBorder="1" applyAlignment="1" applyProtection="1">
      <alignment horizontal="center"/>
      <protection locked="0"/>
    </xf>
    <xf numFmtId="44" fontId="12" fillId="2" borderId="25" xfId="2" applyFont="1" applyFill="1" applyBorder="1" applyAlignment="1" applyProtection="1">
      <alignment horizontal="center"/>
      <protection locked="0"/>
    </xf>
    <xf numFmtId="44" fontId="12" fillId="0" borderId="82" xfId="2" applyFont="1" applyBorder="1" applyAlignment="1" applyProtection="1">
      <alignment horizontal="center"/>
    </xf>
    <xf numFmtId="44" fontId="12" fillId="0" borderId="73" xfId="2" applyFont="1" applyBorder="1" applyAlignment="1" applyProtection="1">
      <alignment horizontal="center"/>
    </xf>
    <xf numFmtId="0" fontId="11" fillId="0" borderId="82" xfId="0" applyFont="1" applyBorder="1" applyAlignment="1">
      <alignment horizontal="center"/>
    </xf>
    <xf numFmtId="0" fontId="11" fillId="0" borderId="73" xfId="0" applyFont="1" applyBorder="1" applyAlignment="1">
      <alignment horizontal="center"/>
    </xf>
    <xf numFmtId="44" fontId="12" fillId="2" borderId="82" xfId="2" applyFont="1" applyFill="1" applyBorder="1" applyAlignment="1" applyProtection="1">
      <alignment horizontal="center"/>
      <protection locked="0"/>
    </xf>
    <xf numFmtId="44" fontId="12" fillId="2" borderId="73" xfId="2" applyFont="1" applyFill="1" applyBorder="1" applyAlignment="1" applyProtection="1">
      <alignment horizontal="center"/>
      <protection locked="0"/>
    </xf>
    <xf numFmtId="43" fontId="12" fillId="6" borderId="13" xfId="1" applyFont="1" applyFill="1" applyBorder="1" applyAlignment="1" applyProtection="1">
      <alignment horizontal="left"/>
      <protection locked="0"/>
    </xf>
    <xf numFmtId="43" fontId="12" fillId="6" borderId="87" xfId="1" applyFont="1" applyFill="1" applyBorder="1" applyAlignment="1" applyProtection="1">
      <alignment horizontal="left"/>
      <protection locked="0"/>
    </xf>
    <xf numFmtId="0" fontId="12" fillId="0" borderId="41" xfId="0" applyFont="1" applyBorder="1" applyAlignment="1">
      <alignment horizontal="center"/>
    </xf>
    <xf numFmtId="0" fontId="12" fillId="0" borderId="73" xfId="0" applyFont="1" applyBorder="1" applyAlignment="1">
      <alignment horizontal="center"/>
    </xf>
    <xf numFmtId="0" fontId="12" fillId="0" borderId="28" xfId="0" applyFont="1" applyBorder="1" applyAlignment="1">
      <alignment horizontal="center"/>
    </xf>
    <xf numFmtId="0" fontId="12" fillId="0" borderId="32" xfId="0" applyFont="1" applyBorder="1" applyAlignment="1">
      <alignment horizontal="center"/>
    </xf>
    <xf numFmtId="0" fontId="0" fillId="0" borderId="2" xfId="0" applyBorder="1" applyAlignment="1">
      <alignment horizontal="center"/>
    </xf>
    <xf numFmtId="0" fontId="0" fillId="0" borderId="25" xfId="0" applyBorder="1" applyAlignment="1">
      <alignment horizontal="center"/>
    </xf>
    <xf numFmtId="0" fontId="1" fillId="0" borderId="2" xfId="0" applyFont="1" applyBorder="1" applyAlignment="1">
      <alignment horizontal="center"/>
    </xf>
    <xf numFmtId="0" fontId="12" fillId="0" borderId="2" xfId="0" applyFont="1" applyBorder="1" applyAlignment="1">
      <alignment horizontal="center"/>
    </xf>
    <xf numFmtId="0" fontId="12" fillId="0" borderId="25" xfId="0" applyFont="1" applyBorder="1" applyAlignment="1">
      <alignment horizontal="center"/>
    </xf>
    <xf numFmtId="0" fontId="12" fillId="0" borderId="31" xfId="0" applyFont="1" applyBorder="1" applyAlignment="1">
      <alignment horizontal="center"/>
    </xf>
    <xf numFmtId="0" fontId="12" fillId="0" borderId="33" xfId="0" applyFont="1" applyBorder="1" applyAlignment="1">
      <alignment horizontal="center"/>
    </xf>
    <xf numFmtId="43" fontId="12" fillId="6" borderId="16" xfId="1" applyFont="1" applyFill="1" applyBorder="1" applyAlignment="1" applyProtection="1">
      <alignment horizontal="left"/>
      <protection locked="0"/>
    </xf>
    <xf numFmtId="43" fontId="12" fillId="6" borderId="86" xfId="1" applyFont="1" applyFill="1" applyBorder="1" applyAlignment="1" applyProtection="1">
      <alignment horizontal="left"/>
      <protection locked="0"/>
    </xf>
    <xf numFmtId="43" fontId="12" fillId="6" borderId="9" xfId="1" applyFont="1" applyFill="1" applyBorder="1" applyAlignment="1" applyProtection="1">
      <alignment horizontal="left"/>
      <protection locked="0"/>
    </xf>
    <xf numFmtId="43" fontId="12" fillId="6" borderId="47" xfId="1" applyFont="1" applyFill="1" applyBorder="1" applyAlignment="1" applyProtection="1">
      <alignment horizontal="left"/>
      <protection locked="0"/>
    </xf>
    <xf numFmtId="0" fontId="7" fillId="0" borderId="0" xfId="0" applyFont="1" applyAlignment="1">
      <alignment horizontal="center"/>
    </xf>
    <xf numFmtId="0" fontId="12" fillId="0" borderId="30" xfId="0" applyFont="1" applyBorder="1" applyAlignment="1">
      <alignment horizontal="center"/>
    </xf>
    <xf numFmtId="0" fontId="12" fillId="0" borderId="83" xfId="0" applyFont="1" applyBorder="1" applyAlignment="1">
      <alignment horizontal="center"/>
    </xf>
    <xf numFmtId="0" fontId="12" fillId="0" borderId="17" xfId="0" applyFont="1"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12" fillId="0" borderId="3" xfId="0" applyFont="1" applyBorder="1" applyAlignment="1">
      <alignment horizontal="center"/>
    </xf>
    <xf numFmtId="0" fontId="12" fillId="0" borderId="1" xfId="0" applyFont="1" applyBorder="1" applyAlignment="1">
      <alignment horizontal="center"/>
    </xf>
    <xf numFmtId="0" fontId="17" fillId="0" borderId="0" xfId="0" applyFont="1" applyAlignment="1">
      <alignment horizontal="center"/>
    </xf>
    <xf numFmtId="0" fontId="11" fillId="0" borderId="0" xfId="0" applyFont="1" applyAlignment="1">
      <alignment horizontal="left"/>
    </xf>
    <xf numFmtId="0" fontId="12" fillId="0" borderId="0" xfId="0" applyFont="1" applyAlignment="1">
      <alignment horizontal="center"/>
    </xf>
    <xf numFmtId="0" fontId="12" fillId="0" borderId="82" xfId="0" applyFont="1" applyBorder="1" applyAlignment="1">
      <alignment horizontal="right"/>
    </xf>
    <xf numFmtId="0" fontId="12" fillId="0" borderId="41" xfId="0" applyFont="1" applyBorder="1" applyAlignment="1">
      <alignment horizontal="right"/>
    </xf>
    <xf numFmtId="0" fontId="12" fillId="0" borderId="73" xfId="0" applyFont="1" applyBorder="1" applyAlignment="1">
      <alignment horizontal="right"/>
    </xf>
    <xf numFmtId="0" fontId="11" fillId="0" borderId="41" xfId="0" applyFont="1" applyBorder="1" applyAlignment="1">
      <alignment horizontal="center"/>
    </xf>
    <xf numFmtId="0" fontId="12" fillId="0" borderId="78" xfId="0" applyFont="1" applyBorder="1" applyAlignment="1">
      <alignment horizontal="center"/>
    </xf>
    <xf numFmtId="0" fontId="12" fillId="0" borderId="80" xfId="0" applyFont="1" applyBorder="1" applyAlignment="1">
      <alignment horizontal="center"/>
    </xf>
    <xf numFmtId="0" fontId="12" fillId="0" borderId="79" xfId="0" applyFont="1" applyBorder="1" applyAlignment="1">
      <alignment horizontal="center"/>
    </xf>
    <xf numFmtId="0" fontId="12" fillId="0" borderId="77" xfId="0" applyFont="1" applyBorder="1" applyAlignment="1">
      <alignment horizontal="center"/>
    </xf>
    <xf numFmtId="0" fontId="12" fillId="6" borderId="45" xfId="0" applyFont="1" applyFill="1" applyBorder="1" applyAlignment="1" applyProtection="1">
      <alignment horizontal="center"/>
      <protection locked="0"/>
    </xf>
    <xf numFmtId="0" fontId="12" fillId="6" borderId="47" xfId="0" applyFont="1" applyFill="1" applyBorder="1" applyAlignment="1" applyProtection="1">
      <alignment horizontal="center"/>
      <protection locked="0"/>
    </xf>
    <xf numFmtId="0" fontId="12" fillId="6" borderId="12" xfId="0" applyFont="1" applyFill="1" applyBorder="1" applyAlignment="1" applyProtection="1">
      <alignment horizontal="center"/>
      <protection locked="0"/>
    </xf>
    <xf numFmtId="0" fontId="12" fillId="6" borderId="87" xfId="0" applyFont="1" applyFill="1" applyBorder="1" applyAlignment="1" applyProtection="1">
      <alignment horizontal="center"/>
      <protection locked="0"/>
    </xf>
    <xf numFmtId="0" fontId="12" fillId="0" borderId="82" xfId="0" applyFont="1" applyBorder="1" applyAlignment="1">
      <alignment horizontal="center"/>
    </xf>
    <xf numFmtId="0" fontId="12" fillId="2" borderId="0" xfId="0" applyFont="1" applyFill="1" applyAlignment="1" applyProtection="1">
      <alignment horizontal="center"/>
      <protection locked="0"/>
    </xf>
    <xf numFmtId="0" fontId="4" fillId="0" borderId="0" xfId="0" applyFont="1" applyAlignment="1">
      <alignment horizontal="left"/>
    </xf>
    <xf numFmtId="166" fontId="12" fillId="2" borderId="0" xfId="0" applyNumberFormat="1" applyFont="1" applyFill="1" applyAlignment="1" applyProtection="1">
      <alignment horizontal="center"/>
      <protection locked="0"/>
    </xf>
    <xf numFmtId="0" fontId="12" fillId="6" borderId="67" xfId="0" applyFont="1" applyFill="1" applyBorder="1" applyAlignment="1" applyProtection="1">
      <alignment horizontal="center"/>
      <protection locked="0"/>
    </xf>
    <xf numFmtId="0" fontId="12" fillId="6" borderId="86" xfId="0" applyFont="1" applyFill="1" applyBorder="1" applyAlignment="1" applyProtection="1">
      <alignment horizontal="center"/>
      <protection locked="0"/>
    </xf>
    <xf numFmtId="0" fontId="12" fillId="6" borderId="0" xfId="0" applyFont="1" applyFill="1" applyAlignment="1" applyProtection="1">
      <alignment horizontal="left"/>
      <protection locked="0"/>
    </xf>
    <xf numFmtId="0" fontId="13" fillId="0" borderId="27" xfId="0" applyFont="1" applyBorder="1" applyAlignment="1">
      <alignment horizontal="center"/>
    </xf>
    <xf numFmtId="43" fontId="7" fillId="0" borderId="30" xfId="1" applyFont="1" applyBorder="1" applyAlignment="1" applyProtection="1">
      <alignment horizontal="center"/>
    </xf>
    <xf numFmtId="0" fontId="0" fillId="0" borderId="0" xfId="0" applyAlignment="1" applyProtection="1">
      <alignment horizontal="center"/>
      <protection locked="0"/>
    </xf>
    <xf numFmtId="0" fontId="12" fillId="0" borderId="27" xfId="0" applyFont="1" applyBorder="1" applyAlignment="1">
      <alignment horizontal="center"/>
    </xf>
    <xf numFmtId="0" fontId="12" fillId="7" borderId="27" xfId="0" applyFont="1" applyFill="1" applyBorder="1" applyAlignment="1">
      <alignment horizontal="center"/>
    </xf>
    <xf numFmtId="0" fontId="7" fillId="7" borderId="0" xfId="0" applyFont="1" applyFill="1" applyAlignment="1">
      <alignment horizontal="center"/>
    </xf>
    <xf numFmtId="0" fontId="0" fillId="7" borderId="0" xfId="0" applyFill="1" applyAlignment="1">
      <alignment horizontal="center"/>
    </xf>
    <xf numFmtId="0" fontId="13" fillId="0" borderId="0" xfId="0" applyFont="1" applyAlignment="1">
      <alignment horizontal="left"/>
    </xf>
    <xf numFmtId="164" fontId="13" fillId="0" borderId="0" xfId="3" applyFont="1" applyAlignment="1">
      <alignment horizontal="center"/>
    </xf>
    <xf numFmtId="0" fontId="22" fillId="5" borderId="28" xfId="0" applyFont="1" applyFill="1" applyBorder="1" applyAlignment="1">
      <alignment horizontal="center"/>
    </xf>
    <xf numFmtId="0" fontId="22" fillId="5" borderId="30" xfId="0" applyFont="1" applyFill="1" applyBorder="1" applyAlignment="1">
      <alignment horizontal="center"/>
    </xf>
    <xf numFmtId="0" fontId="22" fillId="5" borderId="32" xfId="0" applyFont="1" applyFill="1" applyBorder="1" applyAlignment="1">
      <alignment horizontal="center"/>
    </xf>
    <xf numFmtId="0" fontId="22" fillId="5" borderId="31" xfId="0" applyFont="1" applyFill="1" applyBorder="1" applyAlignment="1">
      <alignment horizontal="center"/>
    </xf>
    <xf numFmtId="0" fontId="22" fillId="5" borderId="27" xfId="0" applyFont="1" applyFill="1" applyBorder="1" applyAlignment="1">
      <alignment horizontal="center"/>
    </xf>
    <xf numFmtId="0" fontId="22" fillId="5" borderId="33" xfId="0" applyFont="1" applyFill="1" applyBorder="1" applyAlignment="1">
      <alignment horizontal="center"/>
    </xf>
    <xf numFmtId="0" fontId="0" fillId="0" borderId="27" xfId="0" applyBorder="1" applyAlignment="1">
      <alignment horizontal="center"/>
    </xf>
    <xf numFmtId="43" fontId="12" fillId="6" borderId="44" xfId="1" applyFont="1" applyFill="1" applyBorder="1" applyAlignment="1" applyProtection="1">
      <alignment vertical="center"/>
      <protection locked="0"/>
    </xf>
    <xf numFmtId="43" fontId="12" fillId="6" borderId="44" xfId="4" applyNumberFormat="1" applyFont="1" applyFill="1" applyBorder="1" applyAlignment="1" applyProtection="1">
      <alignment horizontal="center"/>
      <protection locked="0"/>
    </xf>
    <xf numFmtId="39" fontId="12" fillId="6" borderId="44" xfId="1" applyNumberFormat="1" applyFont="1" applyFill="1" applyBorder="1" applyProtection="1">
      <protection locked="0"/>
    </xf>
  </cellXfs>
  <cellStyles count="5">
    <cellStyle name="Comma" xfId="1" builtinId="3"/>
    <cellStyle name="Currency" xfId="2" builtinId="4"/>
    <cellStyle name="Normal" xfId="0" builtinId="0"/>
    <cellStyle name="Normal_RECON"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409575</xdr:colOff>
      <xdr:row>0</xdr:row>
      <xdr:rowOff>123825</xdr:rowOff>
    </xdr:from>
    <xdr:to>
      <xdr:col>1</xdr:col>
      <xdr:colOff>1428750</xdr:colOff>
      <xdr:row>4</xdr:row>
      <xdr:rowOff>57150</xdr:rowOff>
    </xdr:to>
    <xdr:sp macro="" textlink="">
      <xdr:nvSpPr>
        <xdr:cNvPr id="1025" name="WordArt 1">
          <a:extLst>
            <a:ext uri="{FF2B5EF4-FFF2-40B4-BE49-F238E27FC236}">
              <a16:creationId xmlns:a16="http://schemas.microsoft.com/office/drawing/2014/main" id="{00000000-0008-0000-0000-000001040000}"/>
            </a:ext>
          </a:extLst>
        </xdr:cNvPr>
        <xdr:cNvSpPr>
          <a:spLocks noChangeArrowheads="1" noChangeShapeType="1" noTextEdit="1"/>
        </xdr:cNvSpPr>
      </xdr:nvSpPr>
      <xdr:spPr bwMode="auto">
        <a:xfrm>
          <a:off x="409575" y="123825"/>
          <a:ext cx="2781300" cy="581025"/>
        </a:xfrm>
        <a:prstGeom prst="rect">
          <a:avLst/>
        </a:prstGeom>
      </xdr:spPr>
      <xdr:txBody>
        <a:bodyPr wrap="none" fromWordArt="1">
          <a:prstTxWarp prst="textWave1">
            <a:avLst>
              <a:gd name="adj1" fmla="val 13005"/>
              <a:gd name="adj2" fmla="val 0"/>
            </a:avLst>
          </a:prstTxWarp>
        </a:bodyPr>
        <a:lstStyle/>
        <a:p>
          <a:pPr algn="ctr" rtl="0"/>
          <a:r>
            <a:rPr lang="en-US" sz="1800" kern="10" spc="0">
              <a:ln w="9525">
                <a:noFill/>
                <a:round/>
                <a:headEnd/>
                <a:tailEnd/>
              </a:ln>
              <a:solidFill>
                <a:srgbClr val="FFFF00"/>
              </a:solidFill>
              <a:effectLst>
                <a:outerShdw dist="53882" dir="2700000" algn="ctr" rotWithShape="0">
                  <a:srgbClr val="C0C0C0"/>
                </a:outerShdw>
              </a:effectLst>
              <a:latin typeface="Times New Roman"/>
              <a:cs typeface="Times New Roman"/>
            </a:rPr>
            <a:t>Type Only in Yellow Cells </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2495550</xdr:colOff>
      <xdr:row>3</xdr:row>
      <xdr:rowOff>133350</xdr:rowOff>
    </xdr:from>
    <xdr:to>
      <xdr:col>3</xdr:col>
      <xdr:colOff>333375</xdr:colOff>
      <xdr:row>7</xdr:row>
      <xdr:rowOff>57150</xdr:rowOff>
    </xdr:to>
    <xdr:sp macro="" textlink="">
      <xdr:nvSpPr>
        <xdr:cNvPr id="2049" name="WordArt 1" descr="Narrow vertical">
          <a:extLst>
            <a:ext uri="{FF2B5EF4-FFF2-40B4-BE49-F238E27FC236}">
              <a16:creationId xmlns:a16="http://schemas.microsoft.com/office/drawing/2014/main" id="{00000000-0008-0000-0100-000001080000}"/>
            </a:ext>
          </a:extLst>
        </xdr:cNvPr>
        <xdr:cNvSpPr>
          <a:spLocks noChangeArrowheads="1" noChangeShapeType="1" noTextEdit="1"/>
        </xdr:cNvSpPr>
      </xdr:nvSpPr>
      <xdr:spPr bwMode="auto">
        <a:xfrm>
          <a:off x="2809875" y="600075"/>
          <a:ext cx="1819275" cy="514350"/>
        </a:xfrm>
        <a:prstGeom prst="rect">
          <a:avLst/>
        </a:prstGeom>
      </xdr:spPr>
      <xdr:txBody>
        <a:bodyPr wrap="none" fromWordArt="1">
          <a:prstTxWarp prst="textCurveUp">
            <a:avLst>
              <a:gd name="adj" fmla="val 40356"/>
            </a:avLst>
          </a:prstTxWarp>
        </a:bodyPr>
        <a:lstStyle/>
        <a:p>
          <a:pPr algn="ctr" rtl="0"/>
          <a:r>
            <a:rPr lang="en-US" sz="1200" b="1" kern="10" spc="0">
              <a:ln w="12700">
                <a:solidFill>
                  <a:srgbClr val="000000"/>
                </a:solidFill>
                <a:round/>
                <a:headEnd/>
                <a:tailEnd/>
              </a:ln>
              <a:pattFill prst="dashHorz">
                <a:fgClr>
                  <a:srgbClr val="808080"/>
                </a:fgClr>
                <a:bgClr>
                  <a:srgbClr val="FFFF00"/>
                </a:bgClr>
              </a:pattFill>
              <a:effectLst>
                <a:outerShdw dist="45791" dir="2021404" algn="ctr" rotWithShape="0">
                  <a:srgbClr val="808080"/>
                </a:outerShdw>
              </a:effectLst>
              <a:latin typeface="Arial"/>
              <a:cs typeface="Arial"/>
            </a:rPr>
            <a:t>Type in Yellow Cells Only</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3</xdr:row>
      <xdr:rowOff>142875</xdr:rowOff>
    </xdr:from>
    <xdr:to>
      <xdr:col>2</xdr:col>
      <xdr:colOff>1619250</xdr:colOff>
      <xdr:row>5</xdr:row>
      <xdr:rowOff>95250</xdr:rowOff>
    </xdr:to>
    <xdr:sp macro="" textlink="">
      <xdr:nvSpPr>
        <xdr:cNvPr id="4114" name="WordArt 18" descr="Narrow vertical">
          <a:extLst>
            <a:ext uri="{FF2B5EF4-FFF2-40B4-BE49-F238E27FC236}">
              <a16:creationId xmlns:a16="http://schemas.microsoft.com/office/drawing/2014/main" id="{00000000-0008-0000-0200-000012100000}"/>
            </a:ext>
          </a:extLst>
        </xdr:cNvPr>
        <xdr:cNvSpPr>
          <a:spLocks noChangeArrowheads="1" noChangeShapeType="1" noTextEdit="1"/>
        </xdr:cNvSpPr>
      </xdr:nvSpPr>
      <xdr:spPr bwMode="auto">
        <a:xfrm>
          <a:off x="180975" y="647700"/>
          <a:ext cx="1819275" cy="276225"/>
        </a:xfrm>
        <a:prstGeom prst="rect">
          <a:avLst/>
        </a:prstGeom>
      </xdr:spPr>
      <xdr:txBody>
        <a:bodyPr wrap="none" fromWordArt="1">
          <a:prstTxWarp prst="textCurveUp">
            <a:avLst>
              <a:gd name="adj" fmla="val 40356"/>
            </a:avLst>
          </a:prstTxWarp>
        </a:bodyPr>
        <a:lstStyle/>
        <a:p>
          <a:pPr algn="ctr" rtl="0"/>
          <a:r>
            <a:rPr lang="en-US" sz="1200" b="1" kern="10" spc="0">
              <a:ln w="12700">
                <a:solidFill>
                  <a:srgbClr val="000000"/>
                </a:solidFill>
                <a:round/>
                <a:headEnd/>
                <a:tailEnd/>
              </a:ln>
              <a:pattFill prst="dashHorz">
                <a:fgClr>
                  <a:srgbClr val="808080"/>
                </a:fgClr>
                <a:bgClr>
                  <a:srgbClr val="FFFF00"/>
                </a:bgClr>
              </a:pattFill>
              <a:effectLst>
                <a:outerShdw dist="45791" dir="2021404" algn="ctr" rotWithShape="0">
                  <a:srgbClr val="808080"/>
                </a:outerShdw>
              </a:effectLst>
              <a:latin typeface="Arial"/>
              <a:cs typeface="Arial"/>
            </a:rPr>
            <a:t>Type in Yellow Cells Only</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180975</xdr:colOff>
      <xdr:row>0</xdr:row>
      <xdr:rowOff>0</xdr:rowOff>
    </xdr:from>
    <xdr:to>
      <xdr:col>2</xdr:col>
      <xdr:colOff>1619250</xdr:colOff>
      <xdr:row>0</xdr:row>
      <xdr:rowOff>0</xdr:rowOff>
    </xdr:to>
    <xdr:sp macro="" textlink="">
      <xdr:nvSpPr>
        <xdr:cNvPr id="3073" name="WordArt 1" descr="Narrow vertical">
          <a:extLst>
            <a:ext uri="{FF2B5EF4-FFF2-40B4-BE49-F238E27FC236}">
              <a16:creationId xmlns:a16="http://schemas.microsoft.com/office/drawing/2014/main" id="{00000000-0008-0000-0300-0000010C0000}"/>
            </a:ext>
          </a:extLst>
        </xdr:cNvPr>
        <xdr:cNvSpPr>
          <a:spLocks noChangeArrowheads="1" noChangeShapeType="1" noTextEdit="1"/>
        </xdr:cNvSpPr>
      </xdr:nvSpPr>
      <xdr:spPr bwMode="auto">
        <a:xfrm>
          <a:off x="180975" y="0"/>
          <a:ext cx="2219325" cy="0"/>
        </a:xfrm>
        <a:prstGeom prst="rect">
          <a:avLst/>
        </a:prstGeom>
      </xdr:spPr>
      <xdr:txBody>
        <a:bodyPr wrap="none" fromWordArt="1">
          <a:prstTxWarp prst="textCurveUp">
            <a:avLst>
              <a:gd name="adj" fmla="val 40356"/>
            </a:avLst>
          </a:prstTxWarp>
        </a:bodyPr>
        <a:lstStyle/>
        <a:p>
          <a:pPr algn="ctr" rtl="0"/>
          <a:r>
            <a:rPr lang="en-US" sz="1200" b="1" kern="10" spc="0">
              <a:ln w="12700">
                <a:solidFill>
                  <a:srgbClr val="000000"/>
                </a:solidFill>
                <a:round/>
                <a:headEnd/>
                <a:tailEnd/>
              </a:ln>
              <a:pattFill prst="dashHorz">
                <a:fgClr>
                  <a:srgbClr val="808080"/>
                </a:fgClr>
                <a:bgClr>
                  <a:srgbClr val="FFFF00"/>
                </a:bgClr>
              </a:pattFill>
              <a:effectLst>
                <a:outerShdw dist="45791" dir="2021404" algn="ctr" rotWithShape="0">
                  <a:srgbClr val="808080"/>
                </a:outerShdw>
              </a:effectLst>
              <a:latin typeface="Arial"/>
              <a:cs typeface="Arial"/>
            </a:rPr>
            <a:t>Type in Yellow Cells Only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180975</xdr:colOff>
      <xdr:row>7</xdr:row>
      <xdr:rowOff>38100</xdr:rowOff>
    </xdr:from>
    <xdr:to>
      <xdr:col>2</xdr:col>
      <xdr:colOff>238125</xdr:colOff>
      <xdr:row>8</xdr:row>
      <xdr:rowOff>152400</xdr:rowOff>
    </xdr:to>
    <xdr:sp macro="" textlink="">
      <xdr:nvSpPr>
        <xdr:cNvPr id="6177" name="WordArt 33" descr="Narrow vertical">
          <a:extLst>
            <a:ext uri="{FF2B5EF4-FFF2-40B4-BE49-F238E27FC236}">
              <a16:creationId xmlns:a16="http://schemas.microsoft.com/office/drawing/2014/main" id="{00000000-0008-0000-0700-000021180000}"/>
            </a:ext>
          </a:extLst>
        </xdr:cNvPr>
        <xdr:cNvSpPr>
          <a:spLocks noChangeArrowheads="1" noChangeShapeType="1" noTextEdit="1"/>
        </xdr:cNvSpPr>
      </xdr:nvSpPr>
      <xdr:spPr bwMode="auto">
        <a:xfrm>
          <a:off x="180975" y="1171575"/>
          <a:ext cx="1819275" cy="276225"/>
        </a:xfrm>
        <a:prstGeom prst="rect">
          <a:avLst/>
        </a:prstGeom>
      </xdr:spPr>
      <xdr:txBody>
        <a:bodyPr wrap="none" fromWordArt="1">
          <a:prstTxWarp prst="textCurveUp">
            <a:avLst>
              <a:gd name="adj" fmla="val 40356"/>
            </a:avLst>
          </a:prstTxWarp>
        </a:bodyPr>
        <a:lstStyle/>
        <a:p>
          <a:pPr algn="ctr" rtl="0"/>
          <a:r>
            <a:rPr lang="en-US" sz="1200" b="1" kern="10" spc="0">
              <a:ln w="12700">
                <a:solidFill>
                  <a:srgbClr val="000000"/>
                </a:solidFill>
                <a:round/>
                <a:headEnd/>
                <a:tailEnd/>
              </a:ln>
              <a:pattFill prst="dashHorz">
                <a:fgClr>
                  <a:srgbClr val="808080"/>
                </a:fgClr>
                <a:bgClr>
                  <a:srgbClr val="FFFF00"/>
                </a:bgClr>
              </a:pattFill>
              <a:effectLst>
                <a:outerShdw dist="45791" dir="2021404" algn="ctr" rotWithShape="0">
                  <a:srgbClr val="808080"/>
                </a:outerShdw>
              </a:effectLst>
              <a:latin typeface="Arial"/>
              <a:cs typeface="Arial"/>
            </a:rPr>
            <a:t>Type in Yellow Cells Only</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561975</xdr:colOff>
      <xdr:row>4</xdr:row>
      <xdr:rowOff>57150</xdr:rowOff>
    </xdr:from>
    <xdr:to>
      <xdr:col>0</xdr:col>
      <xdr:colOff>2190750</xdr:colOff>
      <xdr:row>5</xdr:row>
      <xdr:rowOff>142875</xdr:rowOff>
    </xdr:to>
    <xdr:sp macro="" textlink="">
      <xdr:nvSpPr>
        <xdr:cNvPr id="10241" name="WordArt 1">
          <a:extLst>
            <a:ext uri="{FF2B5EF4-FFF2-40B4-BE49-F238E27FC236}">
              <a16:creationId xmlns:a16="http://schemas.microsoft.com/office/drawing/2014/main" id="{00000000-0008-0000-0C00-000001280000}"/>
            </a:ext>
          </a:extLst>
        </xdr:cNvPr>
        <xdr:cNvSpPr>
          <a:spLocks noChangeArrowheads="1" noChangeShapeType="1" noTextEdit="1"/>
        </xdr:cNvSpPr>
      </xdr:nvSpPr>
      <xdr:spPr bwMode="auto">
        <a:xfrm>
          <a:off x="561975" y="704850"/>
          <a:ext cx="1628775" cy="247650"/>
        </a:xfrm>
        <a:prstGeom prst="rect">
          <a:avLst/>
        </a:prstGeom>
      </xdr:spPr>
      <xdr:txBody>
        <a:bodyPr wrap="none" fromWordArt="1">
          <a:prstTxWarp prst="textSlantUp">
            <a:avLst>
              <a:gd name="adj" fmla="val 55556"/>
            </a:avLst>
          </a:prstTxWarp>
        </a:bodyPr>
        <a:lstStyle/>
        <a:p>
          <a:pPr algn="ctr" rtl="0"/>
          <a:r>
            <a:rPr lang="en-US" sz="1200" kern="10" spc="0">
              <a:ln w="9525">
                <a:solidFill>
                  <a:srgbClr val="000000"/>
                </a:solidFill>
                <a:round/>
                <a:headEnd/>
                <a:tailEnd/>
              </a:ln>
              <a:solidFill>
                <a:srgbClr val="FF6600"/>
              </a:solidFill>
              <a:effectLst/>
              <a:latin typeface="Arial Black"/>
            </a:rPr>
            <a:t>Type in Yellow Cells Only</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F84"/>
  <sheetViews>
    <sheetView showGridLines="0" workbookViewId="0">
      <selection activeCell="J69" sqref="J69"/>
    </sheetView>
  </sheetViews>
  <sheetFormatPr defaultRowHeight="12.75" x14ac:dyDescent="0.2"/>
  <cols>
    <col min="1" max="1" width="26.42578125" customWidth="1"/>
    <col min="2" max="2" width="31.42578125" customWidth="1"/>
    <col min="3" max="3" width="27.7109375" customWidth="1"/>
    <col min="4" max="4" width="19" customWidth="1"/>
    <col min="5" max="5" width="10.7109375" customWidth="1"/>
  </cols>
  <sheetData>
    <row r="5" spans="1:4" ht="36.75" x14ac:dyDescent="0.7">
      <c r="A5" s="471" t="s">
        <v>0</v>
      </c>
      <c r="B5" s="471"/>
      <c r="C5" s="471"/>
      <c r="D5" s="471"/>
    </row>
    <row r="7" spans="1:4" ht="15" x14ac:dyDescent="0.2">
      <c r="B7" s="205" t="s">
        <v>440</v>
      </c>
      <c r="C7" s="74"/>
    </row>
    <row r="9" spans="1:4" x14ac:dyDescent="0.2">
      <c r="A9" s="472" t="s">
        <v>1</v>
      </c>
      <c r="B9" s="472"/>
      <c r="C9" s="472"/>
      <c r="D9" s="472"/>
    </row>
    <row r="10" spans="1:4" x14ac:dyDescent="0.2">
      <c r="A10" s="206"/>
      <c r="B10" s="206"/>
      <c r="C10" s="206"/>
      <c r="D10" s="206"/>
    </row>
    <row r="11" spans="1:4" x14ac:dyDescent="0.2">
      <c r="A11" s="206"/>
      <c r="B11" s="206"/>
      <c r="C11" s="206"/>
      <c r="D11" s="206"/>
    </row>
    <row r="12" spans="1:4" ht="18" x14ac:dyDescent="0.25">
      <c r="A12" s="207"/>
      <c r="B12" s="2"/>
      <c r="C12" s="207" t="s">
        <v>2</v>
      </c>
    </row>
    <row r="15" spans="1:4" x14ac:dyDescent="0.2">
      <c r="A15" s="473" t="s">
        <v>3</v>
      </c>
      <c r="B15" s="473"/>
      <c r="C15" s="473"/>
      <c r="D15" s="473"/>
    </row>
    <row r="17" spans="1:4" x14ac:dyDescent="0.2">
      <c r="A17" s="473" t="s">
        <v>4</v>
      </c>
      <c r="B17" s="473"/>
      <c r="C17" s="473"/>
      <c r="D17" s="473"/>
    </row>
    <row r="19" spans="1:4" ht="15" x14ac:dyDescent="0.3">
      <c r="A19" s="475" t="s">
        <v>5</v>
      </c>
      <c r="B19" s="475"/>
      <c r="C19" s="475"/>
      <c r="D19" s="475"/>
    </row>
    <row r="20" spans="1:4" ht="15" x14ac:dyDescent="0.3">
      <c r="A20" s="208"/>
      <c r="B20" s="208"/>
      <c r="C20" s="208"/>
      <c r="D20" s="208"/>
    </row>
    <row r="22" spans="1:4" x14ac:dyDescent="0.2">
      <c r="A22" s="473" t="s">
        <v>6</v>
      </c>
      <c r="B22" s="473"/>
      <c r="C22" s="473"/>
      <c r="D22" s="473"/>
    </row>
    <row r="23" spans="1:4" x14ac:dyDescent="0.2">
      <c r="A23" s="150"/>
      <c r="B23" s="150"/>
      <c r="C23" s="150"/>
      <c r="D23" s="150"/>
    </row>
    <row r="25" spans="1:4" x14ac:dyDescent="0.2">
      <c r="A25" s="59" t="s">
        <v>7</v>
      </c>
      <c r="B25" s="5"/>
      <c r="C25" s="5"/>
      <c r="D25" t="s">
        <v>8</v>
      </c>
    </row>
    <row r="26" spans="1:4" s="211" customFormat="1" ht="8.25" x14ac:dyDescent="0.15">
      <c r="A26" s="209"/>
      <c r="B26" s="210" t="s">
        <v>9</v>
      </c>
      <c r="C26" s="210" t="s">
        <v>10</v>
      </c>
    </row>
    <row r="27" spans="1:4" x14ac:dyDescent="0.2">
      <c r="A27" s="59"/>
    </row>
    <row r="28" spans="1:4" x14ac:dyDescent="0.2">
      <c r="A28" s="59"/>
    </row>
    <row r="29" spans="1:4" x14ac:dyDescent="0.2">
      <c r="A29" s="59" t="s">
        <v>11</v>
      </c>
      <c r="B29" s="5"/>
      <c r="C29" s="5"/>
      <c r="D29" t="s">
        <v>8</v>
      </c>
    </row>
    <row r="30" spans="1:4" x14ac:dyDescent="0.2">
      <c r="A30" s="59"/>
      <c r="B30" s="210" t="s">
        <v>9</v>
      </c>
      <c r="C30" s="210" t="s">
        <v>10</v>
      </c>
    </row>
    <row r="31" spans="1:4" x14ac:dyDescent="0.2">
      <c r="A31" s="59"/>
    </row>
    <row r="32" spans="1:4" x14ac:dyDescent="0.2">
      <c r="A32" s="59"/>
    </row>
    <row r="33" spans="1:4" x14ac:dyDescent="0.2">
      <c r="A33" s="59" t="s">
        <v>12</v>
      </c>
      <c r="B33" s="6"/>
      <c r="C33" s="1"/>
    </row>
    <row r="34" spans="1:4" s="211" customFormat="1" ht="8.25" x14ac:dyDescent="0.15">
      <c r="B34" s="210" t="s">
        <v>13</v>
      </c>
      <c r="C34" s="210" t="s">
        <v>14</v>
      </c>
    </row>
    <row r="37" spans="1:4" x14ac:dyDescent="0.2">
      <c r="A37" s="59" t="s">
        <v>15</v>
      </c>
      <c r="B37" s="75"/>
      <c r="C37" s="59" t="s">
        <v>16</v>
      </c>
      <c r="D37" s="75"/>
    </row>
    <row r="41" spans="1:4" ht="15.75" x14ac:dyDescent="0.25">
      <c r="A41" s="476" t="s">
        <v>17</v>
      </c>
      <c r="B41" s="476"/>
      <c r="C41" s="476"/>
      <c r="D41" s="476"/>
    </row>
    <row r="44" spans="1:4" x14ac:dyDescent="0.2">
      <c r="A44" s="59" t="s">
        <v>18</v>
      </c>
      <c r="B44" s="5"/>
      <c r="C44" s="59" t="s">
        <v>19</v>
      </c>
      <c r="D44" s="5"/>
    </row>
    <row r="46" spans="1:4" x14ac:dyDescent="0.2">
      <c r="A46" s="59" t="s">
        <v>20</v>
      </c>
      <c r="B46" s="7"/>
      <c r="C46" s="59" t="s">
        <v>21</v>
      </c>
      <c r="D46" s="1"/>
    </row>
    <row r="51" spans="1:6" ht="15.75" x14ac:dyDescent="0.25">
      <c r="A51" s="476" t="s">
        <v>22</v>
      </c>
      <c r="B51" s="476"/>
      <c r="C51" s="476"/>
      <c r="D51" s="476"/>
    </row>
    <row r="52" spans="1:6" x14ac:dyDescent="0.2">
      <c r="A52" s="474" t="s">
        <v>23</v>
      </c>
      <c r="B52" s="474"/>
      <c r="C52" s="474"/>
      <c r="D52" s="474"/>
    </row>
    <row r="53" spans="1:6" x14ac:dyDescent="0.2">
      <c r="A53" s="234"/>
      <c r="B53" s="234"/>
      <c r="C53" s="234"/>
      <c r="D53" s="234"/>
      <c r="E53" s="214"/>
      <c r="F53" s="214"/>
    </row>
    <row r="54" spans="1:6" x14ac:dyDescent="0.2">
      <c r="A54" s="234"/>
      <c r="B54" s="417"/>
      <c r="C54" s="417"/>
      <c r="D54" s="234"/>
      <c r="E54" s="214"/>
      <c r="F54" s="214"/>
    </row>
    <row r="55" spans="1:6" x14ac:dyDescent="0.2">
      <c r="A55" s="234"/>
      <c r="B55" s="417"/>
      <c r="C55" s="417"/>
      <c r="D55" s="234"/>
      <c r="E55" s="214"/>
      <c r="F55" s="214"/>
    </row>
    <row r="56" spans="1:6" x14ac:dyDescent="0.2">
      <c r="A56" s="234"/>
      <c r="B56" s="418"/>
      <c r="C56" s="418"/>
      <c r="D56" s="234"/>
      <c r="E56" s="214"/>
      <c r="F56" s="214"/>
    </row>
    <row r="57" spans="1:6" x14ac:dyDescent="0.2">
      <c r="A57" s="418"/>
      <c r="B57" s="418"/>
      <c r="C57" s="418"/>
      <c r="D57" s="234"/>
      <c r="E57" s="214"/>
      <c r="F57" s="214"/>
    </row>
    <row r="58" spans="1:6" x14ac:dyDescent="0.2">
      <c r="A58" s="418"/>
      <c r="B58" s="418"/>
      <c r="C58" s="418"/>
      <c r="D58" s="234"/>
      <c r="E58" s="214"/>
      <c r="F58" s="214"/>
    </row>
    <row r="59" spans="1:6" x14ac:dyDescent="0.2">
      <c r="A59" s="418"/>
      <c r="B59" s="418"/>
      <c r="C59" s="418"/>
      <c r="D59" s="234"/>
      <c r="E59" s="214"/>
      <c r="F59" s="214"/>
    </row>
    <row r="60" spans="1:6" x14ac:dyDescent="0.2">
      <c r="A60" s="214"/>
      <c r="B60" s="214"/>
      <c r="C60" s="214"/>
      <c r="D60" s="214"/>
      <c r="E60" s="214"/>
      <c r="F60" s="214"/>
    </row>
    <row r="61" spans="1:6" x14ac:dyDescent="0.2">
      <c r="A61" s="213" t="s">
        <v>24</v>
      </c>
      <c r="B61" s="214"/>
      <c r="C61" s="214"/>
      <c r="D61" s="214"/>
      <c r="E61" s="214"/>
      <c r="F61" s="214"/>
    </row>
    <row r="62" spans="1:6" x14ac:dyDescent="0.2">
      <c r="A62" s="213" t="s">
        <v>25</v>
      </c>
      <c r="B62" s="214"/>
      <c r="C62" s="214"/>
      <c r="D62" s="214"/>
      <c r="E62" s="214"/>
      <c r="F62" s="214"/>
    </row>
    <row r="63" spans="1:6" x14ac:dyDescent="0.2">
      <c r="A63" s="214"/>
      <c r="B63" s="214"/>
      <c r="C63" s="214"/>
      <c r="D63" s="214"/>
      <c r="E63" s="214"/>
      <c r="F63" s="214"/>
    </row>
    <row r="64" spans="1:6" s="211" customFormat="1" ht="8.25" x14ac:dyDescent="0.15">
      <c r="A64" s="8"/>
      <c r="B64" s="213" t="s">
        <v>26</v>
      </c>
      <c r="C64" s="8"/>
      <c r="D64" s="213" t="s">
        <v>20</v>
      </c>
      <c r="E64" s="213"/>
      <c r="F64" s="213"/>
    </row>
    <row r="65" spans="1:6" s="211" customFormat="1" ht="8.25" x14ac:dyDescent="0.15">
      <c r="A65" s="213" t="s">
        <v>27</v>
      </c>
      <c r="B65" s="8"/>
      <c r="C65" s="213" t="s">
        <v>28</v>
      </c>
      <c r="D65" s="213"/>
      <c r="E65" s="213"/>
      <c r="F65" s="213"/>
    </row>
    <row r="66" spans="1:6" s="211" customFormat="1" ht="8.25" x14ac:dyDescent="0.15">
      <c r="A66" s="215" t="s">
        <v>29</v>
      </c>
      <c r="B66" s="215"/>
      <c r="C66" s="215"/>
      <c r="D66" s="215"/>
      <c r="E66" s="215"/>
      <c r="F66" s="213"/>
    </row>
    <row r="67" spans="1:6" s="211" customFormat="1" ht="8.25" x14ac:dyDescent="0.15">
      <c r="A67" s="213" t="s">
        <v>30</v>
      </c>
      <c r="B67" s="213"/>
      <c r="C67" s="213"/>
      <c r="D67" s="213"/>
      <c r="E67" s="213"/>
      <c r="F67" s="213"/>
    </row>
    <row r="68" spans="1:6" s="211" customFormat="1" ht="8.25" x14ac:dyDescent="0.15">
      <c r="A68" s="213" t="s">
        <v>31</v>
      </c>
      <c r="B68" s="213"/>
      <c r="C68" s="213"/>
      <c r="D68" s="213"/>
      <c r="E68" s="213"/>
      <c r="F68" s="213"/>
    </row>
    <row r="69" spans="1:6" s="211" customFormat="1" ht="8.25" x14ac:dyDescent="0.15">
      <c r="A69" s="213" t="s">
        <v>32</v>
      </c>
      <c r="B69" s="213"/>
      <c r="C69" s="213"/>
      <c r="D69" s="213"/>
      <c r="E69" s="213"/>
      <c r="F69" s="213"/>
    </row>
    <row r="70" spans="1:6" x14ac:dyDescent="0.2">
      <c r="A70" s="214"/>
      <c r="B70" s="214"/>
      <c r="C70" s="214"/>
      <c r="D70" s="214"/>
      <c r="E70" s="214"/>
      <c r="F70" s="214"/>
    </row>
    <row r="71" spans="1:6" s="211" customFormat="1" ht="8.25" x14ac:dyDescent="0.15">
      <c r="A71" s="213" t="s">
        <v>33</v>
      </c>
      <c r="B71" s="213"/>
      <c r="C71" s="213"/>
      <c r="D71" s="213"/>
      <c r="E71" s="213"/>
      <c r="F71" s="213"/>
    </row>
    <row r="72" spans="1:6" s="211" customFormat="1" ht="8.25" x14ac:dyDescent="0.15">
      <c r="A72" s="213" t="s">
        <v>34</v>
      </c>
      <c r="B72" s="213"/>
      <c r="C72" s="213"/>
      <c r="D72" s="213"/>
      <c r="E72" s="213"/>
      <c r="F72" s="213"/>
    </row>
    <row r="73" spans="1:6" s="211" customFormat="1" ht="8.25" x14ac:dyDescent="0.15">
      <c r="A73" s="213"/>
      <c r="B73" s="213"/>
      <c r="C73" s="213"/>
      <c r="D73" s="213"/>
      <c r="E73" s="213"/>
      <c r="F73" s="213"/>
    </row>
    <row r="74" spans="1:6" s="211" customFormat="1" ht="8.25" x14ac:dyDescent="0.15">
      <c r="A74" s="213" t="s">
        <v>35</v>
      </c>
      <c r="B74" s="213"/>
      <c r="C74" s="213"/>
      <c r="D74" s="213"/>
      <c r="E74" s="213"/>
      <c r="F74" s="213"/>
    </row>
    <row r="75" spans="1:6" s="211" customFormat="1" ht="8.25" x14ac:dyDescent="0.15">
      <c r="A75" s="213" t="s">
        <v>36</v>
      </c>
      <c r="B75" s="213"/>
      <c r="C75" s="213" t="s">
        <v>37</v>
      </c>
      <c r="D75" s="213"/>
      <c r="E75" s="213"/>
      <c r="F75" s="213"/>
    </row>
    <row r="76" spans="1:6" x14ac:dyDescent="0.2">
      <c r="A76" s="214"/>
      <c r="B76" s="214"/>
      <c r="C76" s="214"/>
      <c r="D76" s="213" t="s">
        <v>18</v>
      </c>
      <c r="E76" s="214"/>
      <c r="F76" s="214"/>
    </row>
    <row r="77" spans="1:6" x14ac:dyDescent="0.2">
      <c r="A77" s="214"/>
      <c r="B77" s="214"/>
      <c r="C77" s="214" t="s">
        <v>38</v>
      </c>
      <c r="D77" s="214"/>
      <c r="E77" s="214"/>
      <c r="F77" s="214"/>
    </row>
    <row r="78" spans="1:6" x14ac:dyDescent="0.2">
      <c r="A78" s="214"/>
      <c r="B78" s="214"/>
      <c r="C78" s="214"/>
      <c r="D78" s="213" t="s">
        <v>20</v>
      </c>
      <c r="E78" s="214"/>
      <c r="F78" s="214"/>
    </row>
    <row r="79" spans="1:6" x14ac:dyDescent="0.2">
      <c r="A79" s="214"/>
      <c r="B79" s="214"/>
      <c r="C79" s="214" t="s">
        <v>39</v>
      </c>
      <c r="D79" s="214"/>
      <c r="E79" s="214"/>
      <c r="F79" s="214"/>
    </row>
    <row r="80" spans="1:6" x14ac:dyDescent="0.2">
      <c r="A80" s="214"/>
      <c r="B80" s="214"/>
      <c r="C80" s="216" t="s">
        <v>468</v>
      </c>
      <c r="D80" s="214"/>
      <c r="E80" s="214"/>
      <c r="F80" s="214"/>
    </row>
    <row r="81" spans="1:6" x14ac:dyDescent="0.2">
      <c r="A81" s="217"/>
      <c r="B81" s="214"/>
      <c r="C81" s="214"/>
      <c r="D81" s="214"/>
      <c r="E81" s="214"/>
      <c r="F81" s="214"/>
    </row>
    <row r="82" spans="1:6" x14ac:dyDescent="0.2">
      <c r="A82" s="217"/>
      <c r="B82" s="214"/>
      <c r="C82" s="214"/>
      <c r="D82" s="214"/>
      <c r="E82" s="214"/>
      <c r="F82" s="214"/>
    </row>
    <row r="83" spans="1:6" x14ac:dyDescent="0.2">
      <c r="A83" s="214"/>
      <c r="B83" s="214"/>
      <c r="C83" s="214"/>
      <c r="D83" s="214"/>
      <c r="E83" s="214"/>
      <c r="F83" s="214"/>
    </row>
    <row r="84" spans="1:6" x14ac:dyDescent="0.2">
      <c r="A84" s="211" t="s">
        <v>594</v>
      </c>
    </row>
  </sheetData>
  <sheetProtection algorithmName="SHA-512" hashValue="pBywSbCrf1tnqDyq712HUEZC7ofH/glaI2RJ/okaXT+G8EnFNXJRI2Pzwn1EoKjb67iHjG9vaHvxjK2Rzw7Y2g==" saltValue="0mDuCPwOOihpJvvG42gnqQ==" spinCount="100000" sheet="1" objects="1" scenarios="1" formatCells="0" formatColumns="0" formatRows="0" insertColumns="0" insertRows="0"/>
  <mergeCells count="9">
    <mergeCell ref="A5:D5"/>
    <mergeCell ref="A9:D9"/>
    <mergeCell ref="A15:D15"/>
    <mergeCell ref="A17:D17"/>
    <mergeCell ref="A52:D52"/>
    <mergeCell ref="A19:D19"/>
    <mergeCell ref="A22:D22"/>
    <mergeCell ref="A41:D41"/>
    <mergeCell ref="A51:D51"/>
  </mergeCells>
  <phoneticPr fontId="0" type="noConversion"/>
  <pageMargins left="0.5" right="0.25" top="0" bottom="0" header="0.5" footer="0.5"/>
  <pageSetup paperSize="5" scale="95"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J50"/>
  <sheetViews>
    <sheetView showGridLines="0" workbookViewId="0">
      <selection activeCell="D54" sqref="D54"/>
    </sheetView>
  </sheetViews>
  <sheetFormatPr defaultRowHeight="12.75" x14ac:dyDescent="0.2"/>
  <cols>
    <col min="1" max="1" width="1.42578125" customWidth="1"/>
    <col min="3" max="3" width="21.28515625" customWidth="1"/>
    <col min="4" max="4" width="8.42578125" customWidth="1"/>
    <col min="5" max="5" width="10.28515625" customWidth="1"/>
    <col min="6" max="6" width="6.7109375" customWidth="1"/>
    <col min="7" max="7" width="13" customWidth="1"/>
    <col min="8" max="8" width="13.7109375" customWidth="1"/>
    <col min="9" max="9" width="9" customWidth="1"/>
    <col min="10" max="10" width="9.85546875" bestFit="1" customWidth="1"/>
    <col min="17" max="17" width="9.42578125" bestFit="1" customWidth="1"/>
    <col min="21" max="21" width="3.7109375" customWidth="1"/>
  </cols>
  <sheetData>
    <row r="1" spans="2:20" x14ac:dyDescent="0.2">
      <c r="B1" s="66">
        <f>'Page 2'!B1</f>
        <v>0</v>
      </c>
      <c r="C1" s="478" t="s">
        <v>238</v>
      </c>
      <c r="D1" s="478"/>
      <c r="E1" s="478"/>
      <c r="F1" s="473">
        <f>'Jurat Page'!B12</f>
        <v>0</v>
      </c>
      <c r="G1" s="473"/>
      <c r="H1" s="473"/>
      <c r="I1" s="473"/>
      <c r="J1" s="473"/>
      <c r="K1" s="473"/>
    </row>
    <row r="3" spans="2:20" x14ac:dyDescent="0.2">
      <c r="B3" s="504" t="s">
        <v>331</v>
      </c>
      <c r="C3" s="504"/>
      <c r="D3" s="504"/>
      <c r="E3" s="504"/>
      <c r="F3" s="504"/>
      <c r="G3" s="504"/>
      <c r="H3" s="504"/>
      <c r="I3" s="504"/>
      <c r="J3" s="504"/>
      <c r="K3" s="504"/>
      <c r="L3" s="504"/>
      <c r="M3" s="504"/>
      <c r="N3" s="504"/>
      <c r="O3" s="504"/>
      <c r="P3" s="504"/>
      <c r="Q3" s="504"/>
      <c r="R3" s="504"/>
      <c r="S3" s="504"/>
      <c r="T3" s="504"/>
    </row>
    <row r="4" spans="2:20" x14ac:dyDescent="0.2">
      <c r="C4" s="514" t="s">
        <v>332</v>
      </c>
      <c r="D4" s="514"/>
      <c r="E4" s="514"/>
      <c r="F4" s="514"/>
      <c r="G4" s="514"/>
      <c r="H4" s="514"/>
      <c r="I4" s="514"/>
      <c r="J4" s="514"/>
      <c r="K4" s="514"/>
      <c r="L4" s="514"/>
      <c r="M4" s="514"/>
      <c r="N4" s="514"/>
      <c r="O4" s="514"/>
      <c r="P4" s="514"/>
      <c r="Q4" s="514"/>
      <c r="R4" s="514"/>
      <c r="S4" s="514"/>
      <c r="T4" s="514"/>
    </row>
    <row r="6" spans="2:20" ht="13.5" thickBot="1" x14ac:dyDescent="0.25">
      <c r="C6" s="534" t="s">
        <v>333</v>
      </c>
      <c r="D6" s="534"/>
      <c r="E6" s="534"/>
      <c r="F6" s="534"/>
      <c r="G6" s="534"/>
      <c r="H6" s="534"/>
      <c r="I6" s="534"/>
      <c r="J6" s="534"/>
      <c r="K6" s="534"/>
      <c r="L6" s="534"/>
      <c r="M6" s="534"/>
      <c r="N6" s="534"/>
      <c r="O6" s="534"/>
      <c r="P6" s="534"/>
      <c r="Q6" s="534"/>
      <c r="R6" s="534"/>
      <c r="S6" s="534"/>
      <c r="T6" s="534"/>
    </row>
    <row r="7" spans="2:20" x14ac:dyDescent="0.2">
      <c r="B7" s="94">
        <v>1</v>
      </c>
      <c r="C7" s="94">
        <v>2</v>
      </c>
      <c r="D7" s="95">
        <v>3</v>
      </c>
      <c r="E7" s="94">
        <v>4</v>
      </c>
      <c r="F7" s="94">
        <v>5</v>
      </c>
      <c r="G7" s="95">
        <v>6</v>
      </c>
      <c r="H7" s="94">
        <v>7</v>
      </c>
      <c r="I7" s="95">
        <v>8</v>
      </c>
      <c r="J7" s="94">
        <v>9</v>
      </c>
      <c r="K7" s="95">
        <v>10</v>
      </c>
      <c r="L7" s="94">
        <v>11</v>
      </c>
      <c r="M7" s="95">
        <v>12</v>
      </c>
      <c r="N7" s="94">
        <v>13</v>
      </c>
      <c r="O7" s="95">
        <v>14</v>
      </c>
      <c r="P7" s="94">
        <v>15</v>
      </c>
      <c r="Q7" s="95">
        <v>16</v>
      </c>
      <c r="R7" s="94">
        <v>17</v>
      </c>
      <c r="S7" s="95">
        <v>18</v>
      </c>
      <c r="T7" s="94">
        <v>19</v>
      </c>
    </row>
    <row r="8" spans="2:20" x14ac:dyDescent="0.2">
      <c r="B8" s="155"/>
      <c r="C8" s="97" t="s">
        <v>334</v>
      </c>
      <c r="D8" s="31"/>
      <c r="E8" s="97"/>
      <c r="F8" s="97"/>
      <c r="G8" s="31"/>
      <c r="H8" s="97"/>
      <c r="I8" s="31"/>
      <c r="J8" s="97"/>
      <c r="K8" s="31"/>
      <c r="L8" s="97"/>
      <c r="M8" s="31"/>
      <c r="N8" s="97"/>
      <c r="O8" s="31"/>
      <c r="P8" s="97"/>
      <c r="Q8" s="31"/>
      <c r="R8" s="97"/>
      <c r="S8" s="31"/>
      <c r="T8" s="97"/>
    </row>
    <row r="9" spans="2:20" x14ac:dyDescent="0.2">
      <c r="B9" s="97"/>
      <c r="C9" s="97" t="s">
        <v>480</v>
      </c>
      <c r="D9" s="31" t="s">
        <v>479</v>
      </c>
      <c r="E9" s="97" t="s">
        <v>335</v>
      </c>
      <c r="F9" s="97" t="s">
        <v>336</v>
      </c>
      <c r="G9" s="31" t="s">
        <v>127</v>
      </c>
      <c r="H9" s="97" t="s">
        <v>337</v>
      </c>
      <c r="I9" s="31"/>
      <c r="J9" s="97"/>
      <c r="K9" s="31"/>
      <c r="L9" s="97"/>
      <c r="M9" s="31"/>
      <c r="N9" s="97"/>
      <c r="O9" s="31"/>
      <c r="P9" s="97"/>
      <c r="Q9" s="31"/>
      <c r="R9" s="97"/>
      <c r="S9" s="31"/>
      <c r="T9" s="97"/>
    </row>
    <row r="10" spans="2:20" x14ac:dyDescent="0.2">
      <c r="B10" s="97" t="s">
        <v>338</v>
      </c>
      <c r="C10" s="97" t="s">
        <v>481</v>
      </c>
      <c r="D10" s="31" t="s">
        <v>241</v>
      </c>
      <c r="E10" s="97" t="s">
        <v>483</v>
      </c>
      <c r="F10" s="97" t="s">
        <v>179</v>
      </c>
      <c r="G10" s="31" t="s">
        <v>339</v>
      </c>
      <c r="H10" s="97" t="s">
        <v>484</v>
      </c>
      <c r="I10" s="31" t="s">
        <v>340</v>
      </c>
      <c r="J10" s="97" t="s">
        <v>341</v>
      </c>
      <c r="K10" s="31" t="s">
        <v>342</v>
      </c>
      <c r="L10" s="97" t="s">
        <v>343</v>
      </c>
      <c r="M10" s="31" t="s">
        <v>344</v>
      </c>
      <c r="N10" s="97" t="s">
        <v>345</v>
      </c>
      <c r="O10" s="31" t="s">
        <v>346</v>
      </c>
      <c r="P10" s="97" t="s">
        <v>347</v>
      </c>
      <c r="Q10" s="31" t="s">
        <v>348</v>
      </c>
      <c r="R10" s="97" t="s">
        <v>349</v>
      </c>
      <c r="S10" s="31" t="s">
        <v>350</v>
      </c>
      <c r="T10" s="97" t="s">
        <v>351</v>
      </c>
    </row>
    <row r="11" spans="2:20" ht="13.5" thickBot="1" x14ac:dyDescent="0.25">
      <c r="B11" s="99" t="s">
        <v>352</v>
      </c>
      <c r="C11" s="99" t="s">
        <v>482</v>
      </c>
      <c r="D11" s="93" t="s">
        <v>485</v>
      </c>
      <c r="E11" s="99" t="s">
        <v>156</v>
      </c>
      <c r="F11" s="99" t="s">
        <v>126</v>
      </c>
      <c r="G11" s="93" t="s">
        <v>156</v>
      </c>
      <c r="H11" s="99" t="s">
        <v>156</v>
      </c>
      <c r="I11" s="109"/>
      <c r="J11" s="30"/>
      <c r="K11" s="109"/>
      <c r="L11" s="30"/>
      <c r="M11" s="109"/>
      <c r="N11" s="30"/>
      <c r="O11" s="109"/>
      <c r="P11" s="30"/>
      <c r="Q11" s="109"/>
      <c r="R11" s="30"/>
      <c r="S11" s="109"/>
      <c r="T11" s="30"/>
    </row>
    <row r="12" spans="2:20" ht="13.5" thickBot="1" x14ac:dyDescent="0.25">
      <c r="C12" s="535" t="s">
        <v>353</v>
      </c>
      <c r="D12" s="535"/>
      <c r="E12" s="535"/>
      <c r="F12" s="535"/>
      <c r="G12" s="535"/>
      <c r="H12" s="535"/>
      <c r="I12" s="535"/>
      <c r="J12" s="535"/>
      <c r="K12" s="535"/>
      <c r="L12" s="535"/>
      <c r="M12" s="535"/>
      <c r="N12" s="535"/>
      <c r="O12" s="535"/>
      <c r="P12" s="535"/>
      <c r="Q12" s="535"/>
      <c r="R12" s="535"/>
      <c r="S12" s="535"/>
      <c r="T12" s="535"/>
    </row>
    <row r="13" spans="2:20" s="9" customFormat="1" ht="11.25" x14ac:dyDescent="0.2">
      <c r="B13" s="302"/>
      <c r="C13" s="138"/>
      <c r="D13" s="138"/>
      <c r="E13" s="137"/>
      <c r="F13" s="303"/>
      <c r="G13" s="137"/>
      <c r="H13" s="138"/>
      <c r="I13" s="137"/>
      <c r="J13" s="138"/>
      <c r="K13" s="137"/>
      <c r="L13" s="138"/>
      <c r="M13" s="137"/>
      <c r="N13" s="138"/>
      <c r="O13" s="137"/>
      <c r="P13" s="138"/>
      <c r="Q13" s="137"/>
      <c r="R13" s="138"/>
      <c r="S13" s="137"/>
      <c r="T13" s="138"/>
    </row>
    <row r="14" spans="2:20" s="9" customFormat="1" ht="11.25" x14ac:dyDescent="0.2">
      <c r="B14" s="304"/>
      <c r="C14" s="124"/>
      <c r="D14" s="305"/>
      <c r="E14" s="142"/>
      <c r="F14" s="306"/>
      <c r="G14" s="142"/>
      <c r="H14" s="126"/>
      <c r="I14" s="126"/>
      <c r="J14" s="126"/>
      <c r="K14" s="126"/>
      <c r="L14" s="126"/>
      <c r="M14" s="126"/>
      <c r="N14" s="126"/>
      <c r="O14" s="126"/>
      <c r="P14" s="126"/>
      <c r="Q14" s="142"/>
      <c r="R14" s="126"/>
      <c r="S14" s="142"/>
      <c r="T14" s="126"/>
    </row>
    <row r="15" spans="2:20" s="9" customFormat="1" ht="11.25" x14ac:dyDescent="0.2">
      <c r="B15" s="307"/>
      <c r="C15" s="130"/>
      <c r="D15" s="130"/>
      <c r="E15" s="145"/>
      <c r="F15" s="308"/>
      <c r="G15" s="145"/>
      <c r="H15" s="121"/>
      <c r="I15" s="121"/>
      <c r="J15" s="121"/>
      <c r="K15" s="121"/>
      <c r="L15" s="121"/>
      <c r="M15" s="121"/>
      <c r="N15" s="121"/>
      <c r="O15" s="121"/>
      <c r="P15" s="121"/>
      <c r="Q15" s="145"/>
      <c r="R15" s="121"/>
      <c r="S15" s="145"/>
      <c r="T15" s="121"/>
    </row>
    <row r="16" spans="2:20" s="9" customFormat="1" ht="11.25" x14ac:dyDescent="0.2">
      <c r="B16" s="304"/>
      <c r="C16" s="124"/>
      <c r="D16" s="124"/>
      <c r="E16" s="142"/>
      <c r="F16" s="306"/>
      <c r="G16" s="142"/>
      <c r="H16" s="126"/>
      <c r="I16" s="126"/>
      <c r="J16" s="126"/>
      <c r="K16" s="126"/>
      <c r="L16" s="126"/>
      <c r="M16" s="126"/>
      <c r="N16" s="126"/>
      <c r="O16" s="126"/>
      <c r="P16" s="126"/>
      <c r="Q16" s="142"/>
      <c r="R16" s="126"/>
      <c r="S16" s="142"/>
      <c r="T16" s="126"/>
    </row>
    <row r="17" spans="2:62" s="9" customFormat="1" ht="11.25" x14ac:dyDescent="0.2">
      <c r="B17" s="307"/>
      <c r="C17" s="124"/>
      <c r="D17" s="124"/>
      <c r="E17" s="145"/>
      <c r="F17" s="308"/>
      <c r="G17" s="145"/>
      <c r="H17" s="121"/>
      <c r="I17" s="121"/>
      <c r="J17" s="121"/>
      <c r="K17" s="121"/>
      <c r="L17" s="121"/>
      <c r="M17" s="121"/>
      <c r="N17" s="121"/>
      <c r="O17" s="121"/>
      <c r="P17" s="121"/>
      <c r="Q17" s="145"/>
      <c r="R17" s="121"/>
      <c r="S17" s="145"/>
      <c r="T17" s="121"/>
      <c r="U17" s="312"/>
      <c r="V17" s="312"/>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c r="AV17" s="312"/>
      <c r="AW17" s="312"/>
      <c r="AX17" s="312"/>
      <c r="AY17" s="312"/>
      <c r="AZ17" s="312"/>
      <c r="BA17" s="312"/>
      <c r="BB17" s="312"/>
      <c r="BC17" s="312"/>
      <c r="BD17" s="312"/>
      <c r="BE17" s="312"/>
      <c r="BF17" s="312"/>
      <c r="BG17" s="312"/>
      <c r="BH17" s="312"/>
      <c r="BI17" s="312"/>
      <c r="BJ17" s="312"/>
    </row>
    <row r="18" spans="2:62" s="9" customFormat="1" ht="11.25" x14ac:dyDescent="0.2">
      <c r="B18" s="304"/>
      <c r="C18" s="124"/>
      <c r="D18" s="124"/>
      <c r="E18" s="142"/>
      <c r="F18" s="306"/>
      <c r="G18" s="142"/>
      <c r="H18" s="126"/>
      <c r="I18" s="126"/>
      <c r="J18" s="126"/>
      <c r="K18" s="126"/>
      <c r="L18" s="126"/>
      <c r="M18" s="126"/>
      <c r="N18" s="126"/>
      <c r="O18" s="126"/>
      <c r="P18" s="126"/>
      <c r="Q18" s="142"/>
      <c r="R18" s="126"/>
      <c r="S18" s="142"/>
      <c r="T18" s="126"/>
    </row>
    <row r="19" spans="2:62" s="9" customFormat="1" ht="11.25" x14ac:dyDescent="0.2">
      <c r="B19" s="307"/>
      <c r="C19" s="130"/>
      <c r="D19" s="130"/>
      <c r="E19" s="145"/>
      <c r="F19" s="308"/>
      <c r="G19" s="145"/>
      <c r="H19" s="121"/>
      <c r="I19" s="121"/>
      <c r="J19" s="121"/>
      <c r="K19" s="121"/>
      <c r="L19" s="121"/>
      <c r="M19" s="121"/>
      <c r="N19" s="121"/>
      <c r="O19" s="121"/>
      <c r="P19" s="121"/>
      <c r="Q19" s="145"/>
      <c r="R19" s="121"/>
      <c r="S19" s="145"/>
      <c r="T19" s="121"/>
    </row>
    <row r="20" spans="2:62" s="9" customFormat="1" ht="11.25" x14ac:dyDescent="0.2">
      <c r="B20" s="304"/>
      <c r="C20" s="124"/>
      <c r="D20" s="124"/>
      <c r="E20" s="142"/>
      <c r="F20" s="306"/>
      <c r="G20" s="142"/>
      <c r="H20" s="126"/>
      <c r="I20" s="126"/>
      <c r="J20" s="126"/>
      <c r="K20" s="126"/>
      <c r="L20" s="126"/>
      <c r="M20" s="126"/>
      <c r="N20" s="126"/>
      <c r="O20" s="126"/>
      <c r="P20" s="126"/>
      <c r="Q20" s="142"/>
      <c r="R20" s="126"/>
      <c r="S20" s="142"/>
      <c r="T20" s="126"/>
    </row>
    <row r="21" spans="2:62" s="9" customFormat="1" ht="11.25" x14ac:dyDescent="0.2">
      <c r="B21" s="307"/>
      <c r="C21" s="130"/>
      <c r="D21" s="130"/>
      <c r="E21" s="145"/>
      <c r="F21" s="308"/>
      <c r="G21" s="145"/>
      <c r="H21" s="121"/>
      <c r="I21" s="121"/>
      <c r="J21" s="121"/>
      <c r="K21" s="121"/>
      <c r="L21" s="121"/>
      <c r="M21" s="121"/>
      <c r="N21" s="121"/>
      <c r="O21" s="121"/>
      <c r="P21" s="121"/>
      <c r="Q21" s="145"/>
      <c r="R21" s="121"/>
      <c r="S21" s="145"/>
      <c r="T21" s="121"/>
    </row>
    <row r="22" spans="2:62" s="9" customFormat="1" ht="11.25" x14ac:dyDescent="0.2">
      <c r="B22" s="304"/>
      <c r="C22" s="124"/>
      <c r="D22" s="124"/>
      <c r="E22" s="142"/>
      <c r="F22" s="306"/>
      <c r="G22" s="142"/>
      <c r="H22" s="126"/>
      <c r="I22" s="126"/>
      <c r="J22" s="126"/>
      <c r="K22" s="126"/>
      <c r="L22" s="126"/>
      <c r="M22" s="126"/>
      <c r="N22" s="126"/>
      <c r="O22" s="126"/>
      <c r="P22" s="126"/>
      <c r="Q22" s="142"/>
      <c r="R22" s="126"/>
      <c r="S22" s="142"/>
      <c r="T22" s="126"/>
    </row>
    <row r="23" spans="2:62" s="9" customFormat="1" ht="11.25" x14ac:dyDescent="0.2">
      <c r="B23" s="307"/>
      <c r="C23" s="124"/>
      <c r="D23" s="124"/>
      <c r="E23" s="145"/>
      <c r="F23" s="308"/>
      <c r="G23" s="145"/>
      <c r="H23" s="121"/>
      <c r="I23" s="121"/>
      <c r="J23" s="121"/>
      <c r="K23" s="121"/>
      <c r="L23" s="121"/>
      <c r="M23" s="121"/>
      <c r="N23" s="121"/>
      <c r="O23" s="121"/>
      <c r="P23" s="121"/>
      <c r="Q23" s="145"/>
      <c r="R23" s="121"/>
      <c r="S23" s="145"/>
      <c r="T23" s="121"/>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row>
    <row r="24" spans="2:62" s="9" customFormat="1" ht="11.25" x14ac:dyDescent="0.2">
      <c r="B24" s="304"/>
      <c r="C24" s="124"/>
      <c r="D24" s="124"/>
      <c r="E24" s="142"/>
      <c r="F24" s="306"/>
      <c r="G24" s="142"/>
      <c r="H24" s="126"/>
      <c r="I24" s="126"/>
      <c r="J24" s="126"/>
      <c r="K24" s="126"/>
      <c r="L24" s="126"/>
      <c r="M24" s="126"/>
      <c r="N24" s="126"/>
      <c r="O24" s="126"/>
      <c r="P24" s="126"/>
      <c r="Q24" s="142"/>
      <c r="R24" s="126"/>
      <c r="S24" s="142"/>
      <c r="T24" s="126"/>
    </row>
    <row r="25" spans="2:62" s="9" customFormat="1" ht="11.25" x14ac:dyDescent="0.2">
      <c r="B25" s="307"/>
      <c r="C25" s="130"/>
      <c r="D25" s="130"/>
      <c r="E25" s="145"/>
      <c r="F25" s="308"/>
      <c r="G25" s="145"/>
      <c r="H25" s="121"/>
      <c r="I25" s="121"/>
      <c r="J25" s="121"/>
      <c r="K25" s="121"/>
      <c r="L25" s="121"/>
      <c r="M25" s="121"/>
      <c r="N25" s="121"/>
      <c r="O25" s="121"/>
      <c r="P25" s="121"/>
      <c r="Q25" s="145"/>
      <c r="R25" s="121"/>
      <c r="S25" s="145"/>
      <c r="T25" s="121"/>
    </row>
    <row r="26" spans="2:62" s="9" customFormat="1" ht="11.25" x14ac:dyDescent="0.2">
      <c r="B26" s="304"/>
      <c r="C26" s="124"/>
      <c r="D26" s="124"/>
      <c r="E26" s="142"/>
      <c r="F26" s="306"/>
      <c r="G26" s="142"/>
      <c r="H26" s="126"/>
      <c r="I26" s="126"/>
      <c r="J26" s="126"/>
      <c r="K26" s="126"/>
      <c r="L26" s="126"/>
      <c r="M26" s="126"/>
      <c r="N26" s="126"/>
      <c r="O26" s="126"/>
      <c r="P26" s="126"/>
      <c r="Q26" s="142"/>
      <c r="R26" s="126"/>
      <c r="S26" s="142"/>
      <c r="T26" s="126"/>
    </row>
    <row r="27" spans="2:62" s="9" customFormat="1" ht="11.25" x14ac:dyDescent="0.2">
      <c r="B27" s="304"/>
      <c r="C27" s="124"/>
      <c r="D27" s="124"/>
      <c r="E27" s="142"/>
      <c r="F27" s="306"/>
      <c r="G27" s="142"/>
      <c r="H27" s="126"/>
      <c r="I27" s="126"/>
      <c r="J27" s="126"/>
      <c r="K27" s="126"/>
      <c r="L27" s="126"/>
      <c r="M27" s="126"/>
      <c r="N27" s="126"/>
      <c r="O27" s="126"/>
      <c r="P27" s="126"/>
      <c r="Q27" s="142"/>
      <c r="R27" s="126"/>
      <c r="S27" s="142"/>
      <c r="T27" s="126"/>
    </row>
    <row r="28" spans="2:62" s="9" customFormat="1" ht="11.25" x14ac:dyDescent="0.2">
      <c r="B28" s="307"/>
      <c r="C28" s="130"/>
      <c r="D28" s="130"/>
      <c r="E28" s="145"/>
      <c r="F28" s="308"/>
      <c r="G28" s="145"/>
      <c r="H28" s="121"/>
      <c r="I28" s="121"/>
      <c r="J28" s="121"/>
      <c r="K28" s="121"/>
      <c r="L28" s="121"/>
      <c r="M28" s="121"/>
      <c r="N28" s="121"/>
      <c r="O28" s="121"/>
      <c r="P28" s="121"/>
      <c r="Q28" s="145"/>
      <c r="R28" s="121"/>
      <c r="S28" s="145"/>
      <c r="T28" s="121"/>
    </row>
    <row r="29" spans="2:62" s="9" customFormat="1" ht="11.25" x14ac:dyDescent="0.2">
      <c r="B29" s="304"/>
      <c r="C29" s="124"/>
      <c r="D29" s="124"/>
      <c r="E29" s="142"/>
      <c r="F29" s="306"/>
      <c r="G29" s="142"/>
      <c r="H29" s="126"/>
      <c r="I29" s="126"/>
      <c r="J29" s="126"/>
      <c r="K29" s="126"/>
      <c r="L29" s="126"/>
      <c r="M29" s="126"/>
      <c r="N29" s="126"/>
      <c r="O29" s="126"/>
      <c r="P29" s="126"/>
      <c r="Q29" s="142"/>
      <c r="R29" s="126"/>
      <c r="S29" s="142"/>
      <c r="T29" s="126"/>
    </row>
    <row r="30" spans="2:62" s="9" customFormat="1" ht="11.25" x14ac:dyDescent="0.2">
      <c r="B30" s="307"/>
      <c r="C30" s="130"/>
      <c r="D30" s="130"/>
      <c r="E30" s="145"/>
      <c r="F30" s="308"/>
      <c r="G30" s="145"/>
      <c r="H30" s="121"/>
      <c r="I30" s="121"/>
      <c r="J30" s="121"/>
      <c r="K30" s="121"/>
      <c r="L30" s="121"/>
      <c r="M30" s="121"/>
      <c r="N30" s="121"/>
      <c r="O30" s="121"/>
      <c r="P30" s="121"/>
      <c r="Q30" s="145"/>
      <c r="R30" s="121"/>
      <c r="S30" s="145"/>
      <c r="T30" s="121"/>
    </row>
    <row r="31" spans="2:62" s="9" customFormat="1" ht="11.25" x14ac:dyDescent="0.2">
      <c r="B31" s="304"/>
      <c r="C31" s="124"/>
      <c r="D31" s="124"/>
      <c r="E31" s="142"/>
      <c r="F31" s="306"/>
      <c r="G31" s="142"/>
      <c r="H31" s="126"/>
      <c r="I31" s="126"/>
      <c r="J31" s="126"/>
      <c r="K31" s="126"/>
      <c r="L31" s="126"/>
      <c r="M31" s="126"/>
      <c r="N31" s="126"/>
      <c r="O31" s="126"/>
      <c r="P31" s="126"/>
      <c r="Q31" s="142"/>
      <c r="R31" s="126"/>
      <c r="S31" s="142"/>
      <c r="T31" s="126"/>
    </row>
    <row r="32" spans="2:62" s="9" customFormat="1" ht="11.25" x14ac:dyDescent="0.2">
      <c r="B32" s="307"/>
      <c r="C32" s="130"/>
      <c r="D32" s="130"/>
      <c r="E32" s="145"/>
      <c r="F32" s="308"/>
      <c r="G32" s="145"/>
      <c r="H32" s="121"/>
      <c r="I32" s="121"/>
      <c r="J32" s="121"/>
      <c r="K32" s="121"/>
      <c r="L32" s="121"/>
      <c r="M32" s="121"/>
      <c r="N32" s="121"/>
      <c r="O32" s="121"/>
      <c r="P32" s="121"/>
      <c r="Q32" s="145"/>
      <c r="R32" s="121"/>
      <c r="S32" s="145"/>
      <c r="T32" s="121"/>
    </row>
    <row r="33" spans="2:20" s="9" customFormat="1" ht="11.25" x14ac:dyDescent="0.2">
      <c r="B33" s="304"/>
      <c r="C33" s="124"/>
      <c r="D33" s="124"/>
      <c r="E33" s="142"/>
      <c r="F33" s="306"/>
      <c r="G33" s="142"/>
      <c r="H33" s="126"/>
      <c r="I33" s="126"/>
      <c r="J33" s="126"/>
      <c r="K33" s="126"/>
      <c r="L33" s="126"/>
      <c r="M33" s="126"/>
      <c r="N33" s="126"/>
      <c r="O33" s="126"/>
      <c r="P33" s="126"/>
      <c r="Q33" s="142"/>
      <c r="R33" s="126"/>
      <c r="S33" s="142"/>
      <c r="T33" s="126"/>
    </row>
    <row r="34" spans="2:20" s="9" customFormat="1" ht="11.25" x14ac:dyDescent="0.2">
      <c r="B34" s="307"/>
      <c r="C34" s="130"/>
      <c r="D34" s="130"/>
      <c r="E34" s="145"/>
      <c r="F34" s="308"/>
      <c r="G34" s="145"/>
      <c r="H34" s="121"/>
      <c r="I34" s="121"/>
      <c r="J34" s="121"/>
      <c r="K34" s="121"/>
      <c r="L34" s="121"/>
      <c r="M34" s="121"/>
      <c r="N34" s="121"/>
      <c r="O34" s="121"/>
      <c r="P34" s="121"/>
      <c r="Q34" s="145"/>
      <c r="R34" s="121"/>
      <c r="S34" s="145"/>
      <c r="T34" s="121"/>
    </row>
    <row r="35" spans="2:20" s="9" customFormat="1" ht="11.25" x14ac:dyDescent="0.2">
      <c r="B35" s="304"/>
      <c r="C35" s="124"/>
      <c r="D35" s="124"/>
      <c r="E35" s="142"/>
      <c r="F35" s="306"/>
      <c r="G35" s="142"/>
      <c r="H35" s="126"/>
      <c r="I35" s="126"/>
      <c r="J35" s="126"/>
      <c r="K35" s="126"/>
      <c r="L35" s="126"/>
      <c r="M35" s="126"/>
      <c r="N35" s="126"/>
      <c r="O35" s="126"/>
      <c r="P35" s="126"/>
      <c r="Q35" s="142"/>
      <c r="R35" s="126"/>
      <c r="S35" s="142"/>
      <c r="T35" s="126"/>
    </row>
    <row r="36" spans="2:20" s="9" customFormat="1" ht="11.25" x14ac:dyDescent="0.2">
      <c r="B36" s="307"/>
      <c r="C36" s="130"/>
      <c r="D36" s="130"/>
      <c r="E36" s="145"/>
      <c r="F36" s="308"/>
      <c r="G36" s="145"/>
      <c r="H36" s="121"/>
      <c r="I36" s="121"/>
      <c r="J36" s="121"/>
      <c r="K36" s="121"/>
      <c r="L36" s="121"/>
      <c r="M36" s="121"/>
      <c r="N36" s="121"/>
      <c r="O36" s="121"/>
      <c r="P36" s="121"/>
      <c r="Q36" s="145"/>
      <c r="R36" s="121"/>
      <c r="S36" s="145"/>
      <c r="T36" s="121"/>
    </row>
    <row r="37" spans="2:20" s="9" customFormat="1" ht="11.25" x14ac:dyDescent="0.2">
      <c r="B37" s="304"/>
      <c r="C37" s="124"/>
      <c r="D37" s="124"/>
      <c r="E37" s="142"/>
      <c r="F37" s="306"/>
      <c r="G37" s="142"/>
      <c r="H37" s="126"/>
      <c r="I37" s="126"/>
      <c r="J37" s="126"/>
      <c r="K37" s="126"/>
      <c r="L37" s="126"/>
      <c r="M37" s="126"/>
      <c r="N37" s="126"/>
      <c r="O37" s="126"/>
      <c r="P37" s="126"/>
      <c r="Q37" s="142"/>
      <c r="R37" s="126"/>
      <c r="S37" s="142"/>
      <c r="T37" s="126"/>
    </row>
    <row r="38" spans="2:20" s="9" customFormat="1" ht="11.25" x14ac:dyDescent="0.2">
      <c r="B38" s="307"/>
      <c r="C38" s="130"/>
      <c r="D38" s="130"/>
      <c r="E38" s="145"/>
      <c r="F38" s="308"/>
      <c r="G38" s="145"/>
      <c r="H38" s="121"/>
      <c r="I38" s="121"/>
      <c r="J38" s="121"/>
      <c r="K38" s="121"/>
      <c r="L38" s="121"/>
      <c r="M38" s="121"/>
      <c r="N38" s="121"/>
      <c r="O38" s="121"/>
      <c r="P38" s="121"/>
      <c r="Q38" s="145"/>
      <c r="R38" s="121"/>
      <c r="S38" s="145"/>
      <c r="T38" s="121"/>
    </row>
    <row r="39" spans="2:20" s="9" customFormat="1" ht="11.25" x14ac:dyDescent="0.2">
      <c r="B39" s="304"/>
      <c r="C39" s="124"/>
      <c r="D39" s="124"/>
      <c r="E39" s="142"/>
      <c r="F39" s="306"/>
      <c r="G39" s="142"/>
      <c r="H39" s="126"/>
      <c r="I39" s="126"/>
      <c r="J39" s="126"/>
      <c r="K39" s="126"/>
      <c r="L39" s="126"/>
      <c r="M39" s="126"/>
      <c r="N39" s="126"/>
      <c r="O39" s="126"/>
      <c r="P39" s="126"/>
      <c r="Q39" s="142"/>
      <c r="R39" s="126"/>
      <c r="S39" s="142"/>
      <c r="T39" s="126"/>
    </row>
    <row r="40" spans="2:20" s="9" customFormat="1" ht="11.25" x14ac:dyDescent="0.2">
      <c r="B40" s="307"/>
      <c r="C40" s="130"/>
      <c r="D40" s="130"/>
      <c r="E40" s="145"/>
      <c r="F40" s="308"/>
      <c r="G40" s="145"/>
      <c r="H40" s="121"/>
      <c r="I40" s="121"/>
      <c r="J40" s="121"/>
      <c r="K40" s="121"/>
      <c r="L40" s="121"/>
      <c r="M40" s="121"/>
      <c r="N40" s="121"/>
      <c r="O40" s="121"/>
      <c r="P40" s="121"/>
      <c r="Q40" s="145"/>
      <c r="R40" s="121"/>
      <c r="S40" s="145"/>
      <c r="T40" s="121"/>
    </row>
    <row r="41" spans="2:20" s="9" customFormat="1" ht="11.25" x14ac:dyDescent="0.2">
      <c r="B41" s="304"/>
      <c r="C41" s="124"/>
      <c r="D41" s="124"/>
      <c r="E41" s="142"/>
      <c r="F41" s="306"/>
      <c r="G41" s="142"/>
      <c r="H41" s="126"/>
      <c r="I41" s="126"/>
      <c r="J41" s="126"/>
      <c r="K41" s="126"/>
      <c r="L41" s="126"/>
      <c r="M41" s="126"/>
      <c r="N41" s="126"/>
      <c r="O41" s="126"/>
      <c r="P41" s="126"/>
      <c r="Q41" s="142"/>
      <c r="R41" s="126"/>
      <c r="S41" s="142"/>
      <c r="T41" s="126"/>
    </row>
    <row r="42" spans="2:20" s="9" customFormat="1" ht="11.25" x14ac:dyDescent="0.2">
      <c r="B42" s="307"/>
      <c r="C42" s="130"/>
      <c r="D42" s="130"/>
      <c r="E42" s="145"/>
      <c r="F42" s="308"/>
      <c r="G42" s="145"/>
      <c r="H42" s="121"/>
      <c r="I42" s="121"/>
      <c r="J42" s="121"/>
      <c r="K42" s="121"/>
      <c r="L42" s="121"/>
      <c r="M42" s="121"/>
      <c r="N42" s="121"/>
      <c r="O42" s="121"/>
      <c r="P42" s="121"/>
      <c r="Q42" s="145"/>
      <c r="R42" s="121"/>
      <c r="S42" s="145"/>
      <c r="T42" s="121"/>
    </row>
    <row r="43" spans="2:20" s="9" customFormat="1" ht="11.25" x14ac:dyDescent="0.2">
      <c r="B43" s="304"/>
      <c r="C43" s="124"/>
      <c r="D43" s="124"/>
      <c r="E43" s="142"/>
      <c r="F43" s="306"/>
      <c r="G43" s="142"/>
      <c r="H43" s="126"/>
      <c r="I43" s="126"/>
      <c r="J43" s="126"/>
      <c r="K43" s="126"/>
      <c r="L43" s="126"/>
      <c r="M43" s="126"/>
      <c r="N43" s="126"/>
      <c r="O43" s="126"/>
      <c r="P43" s="126"/>
      <c r="Q43" s="142"/>
      <c r="R43" s="126"/>
      <c r="S43" s="142"/>
      <c r="T43" s="126"/>
    </row>
    <row r="44" spans="2:20" s="9" customFormat="1" ht="11.25" x14ac:dyDescent="0.2">
      <c r="B44" s="307"/>
      <c r="C44" s="130"/>
      <c r="D44" s="130"/>
      <c r="E44" s="145"/>
      <c r="F44" s="308"/>
      <c r="G44" s="145"/>
      <c r="H44" s="121"/>
      <c r="I44" s="121"/>
      <c r="J44" s="121"/>
      <c r="K44" s="121"/>
      <c r="L44" s="121"/>
      <c r="M44" s="121"/>
      <c r="N44" s="121"/>
      <c r="O44" s="121"/>
      <c r="P44" s="121"/>
      <c r="Q44" s="145"/>
      <c r="R44" s="121"/>
      <c r="S44" s="145"/>
      <c r="T44" s="121"/>
    </row>
    <row r="45" spans="2:20" s="9" customFormat="1" ht="11.25" x14ac:dyDescent="0.2">
      <c r="B45" s="304"/>
      <c r="C45" s="124"/>
      <c r="D45" s="124"/>
      <c r="E45" s="142"/>
      <c r="F45" s="309"/>
      <c r="G45" s="142"/>
      <c r="H45" s="126"/>
      <c r="I45" s="126"/>
      <c r="J45" s="126"/>
      <c r="K45" s="126"/>
      <c r="L45" s="126"/>
      <c r="M45" s="126"/>
      <c r="N45" s="126"/>
      <c r="O45" s="126"/>
      <c r="P45" s="126"/>
      <c r="Q45" s="142"/>
      <c r="R45" s="126"/>
      <c r="S45" s="142"/>
      <c r="T45" s="126"/>
    </row>
    <row r="46" spans="2:20" s="9" customFormat="1" ht="11.25" x14ac:dyDescent="0.2">
      <c r="B46" s="307"/>
      <c r="C46" s="130"/>
      <c r="D46" s="130"/>
      <c r="E46" s="145"/>
      <c r="F46" s="310"/>
      <c r="G46" s="145"/>
      <c r="H46" s="121"/>
      <c r="I46" s="121"/>
      <c r="J46" s="121"/>
      <c r="K46" s="121"/>
      <c r="L46" s="121"/>
      <c r="M46" s="121"/>
      <c r="N46" s="121"/>
      <c r="O46" s="121"/>
      <c r="P46" s="121"/>
      <c r="Q46" s="145"/>
      <c r="R46" s="121"/>
      <c r="S46" s="145"/>
      <c r="T46" s="121"/>
    </row>
    <row r="47" spans="2:20" s="9" customFormat="1" ht="11.25" x14ac:dyDescent="0.2">
      <c r="B47" s="304"/>
      <c r="C47" s="124"/>
      <c r="D47" s="124"/>
      <c r="E47" s="142"/>
      <c r="F47" s="309"/>
      <c r="G47" s="142"/>
      <c r="H47" s="126"/>
      <c r="I47" s="126"/>
      <c r="J47" s="126"/>
      <c r="K47" s="126"/>
      <c r="L47" s="126"/>
      <c r="M47" s="126"/>
      <c r="N47" s="126"/>
      <c r="O47" s="126"/>
      <c r="P47" s="126"/>
      <c r="Q47" s="142"/>
      <c r="R47" s="126"/>
      <c r="S47" s="142"/>
      <c r="T47" s="126"/>
    </row>
    <row r="48" spans="2:20" s="9" customFormat="1" ht="11.25" x14ac:dyDescent="0.2">
      <c r="B48" s="307"/>
      <c r="C48" s="130"/>
      <c r="D48" s="130"/>
      <c r="E48" s="311"/>
      <c r="F48" s="310"/>
      <c r="G48" s="311"/>
      <c r="H48" s="121"/>
      <c r="I48" s="121"/>
      <c r="J48" s="121"/>
      <c r="K48" s="121"/>
      <c r="L48" s="121"/>
      <c r="M48" s="121"/>
      <c r="N48" s="121"/>
      <c r="O48" s="121"/>
      <c r="P48" s="121"/>
      <c r="Q48" s="311"/>
      <c r="R48" s="121"/>
      <c r="S48" s="311"/>
      <c r="T48" s="121"/>
    </row>
    <row r="49" spans="2:20" ht="13.5" thickBot="1" x14ac:dyDescent="0.25">
      <c r="B49" s="313"/>
      <c r="C49" s="232" t="s">
        <v>354</v>
      </c>
      <c r="D49" s="202" t="s">
        <v>330</v>
      </c>
      <c r="E49" s="314">
        <f>SUM(E13:E48)</f>
        <v>0</v>
      </c>
      <c r="F49" s="315" t="s">
        <v>276</v>
      </c>
      <c r="G49" s="204">
        <f>SUM(G13:G48)</f>
        <v>0</v>
      </c>
      <c r="H49" s="233">
        <f>SUM(H13:H48)</f>
        <v>0</v>
      </c>
      <c r="I49" s="316" t="s">
        <v>276</v>
      </c>
      <c r="J49" s="256" t="s">
        <v>276</v>
      </c>
      <c r="K49" s="316" t="s">
        <v>276</v>
      </c>
      <c r="L49" s="256" t="s">
        <v>276</v>
      </c>
      <c r="M49" s="316" t="s">
        <v>276</v>
      </c>
      <c r="N49" s="256" t="s">
        <v>276</v>
      </c>
      <c r="O49" s="316" t="s">
        <v>276</v>
      </c>
      <c r="P49" s="256" t="s">
        <v>276</v>
      </c>
      <c r="Q49" s="316" t="s">
        <v>276</v>
      </c>
      <c r="R49" s="256" t="s">
        <v>276</v>
      </c>
      <c r="S49" s="316" t="s">
        <v>276</v>
      </c>
      <c r="T49" s="256" t="s">
        <v>276</v>
      </c>
    </row>
    <row r="50" spans="2:20" x14ac:dyDescent="0.2">
      <c r="G50" s="317"/>
      <c r="H50" s="317"/>
      <c r="I50" s="317"/>
      <c r="J50" s="317"/>
      <c r="K50" s="317"/>
      <c r="L50" s="317"/>
      <c r="M50" s="317"/>
      <c r="N50" s="317"/>
      <c r="O50" s="317"/>
      <c r="P50" s="317"/>
      <c r="Q50" s="317"/>
      <c r="R50" s="317"/>
      <c r="S50" s="317"/>
      <c r="T50" s="317"/>
    </row>
  </sheetData>
  <sheetProtection algorithmName="SHA-512" hashValue="SJFWY+8UixcX5P/62jAx7vCkfXJwSJSqDdnqfN7hJRZ9kQJncfLLUtuqnKguDN4BJp6mNy3Qvt6NZrzGRvmRrQ==" saltValue="nRYV+jXxnIDFV+CVUcbciQ==" spinCount="100000" sheet="1" objects="1" scenarios="1" formatCells="0" formatColumns="0" formatRows="0" insertColumns="0" insertRows="0" deleteRows="0" sort="0"/>
  <mergeCells count="6">
    <mergeCell ref="C6:T6"/>
    <mergeCell ref="C12:T12"/>
    <mergeCell ref="C1:E1"/>
    <mergeCell ref="F1:K1"/>
    <mergeCell ref="B3:T3"/>
    <mergeCell ref="C4:T4"/>
  </mergeCells>
  <phoneticPr fontId="0" type="noConversion"/>
  <pageMargins left="0.25" right="0.25" top="0.75" bottom="0.75" header="0.3" footer="0.3"/>
  <pageSetup paperSize="5" scale="90" orientation="landscape" blackAndWhite="1" r:id="rId1"/>
  <headerFooter alignWithMargins="0">
    <oddFooter>&amp;C9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P40"/>
  <sheetViews>
    <sheetView showGridLines="0" zoomScaleNormal="100" workbookViewId="0">
      <selection activeCell="P11" sqref="P11"/>
    </sheetView>
  </sheetViews>
  <sheetFormatPr defaultRowHeight="12.75" x14ac:dyDescent="0.2"/>
  <cols>
    <col min="1" max="1" width="1.85546875" customWidth="1"/>
    <col min="2" max="2" width="38" customWidth="1"/>
    <col min="3" max="3" width="10.140625" customWidth="1"/>
    <col min="4" max="4" width="18.5703125" customWidth="1"/>
    <col min="5" max="7" width="12.7109375" customWidth="1"/>
    <col min="8" max="8" width="10" customWidth="1"/>
    <col min="9" max="9" width="9.5703125" customWidth="1"/>
    <col min="10" max="13" width="12.7109375" customWidth="1"/>
    <col min="14" max="14" width="6.42578125" customWidth="1"/>
  </cols>
  <sheetData>
    <row r="1" spans="2:15" x14ac:dyDescent="0.2">
      <c r="B1" s="69">
        <f>'Page 2'!B1</f>
        <v>0</v>
      </c>
      <c r="C1" s="504" t="s">
        <v>238</v>
      </c>
      <c r="D1" s="504"/>
      <c r="E1" s="536">
        <f>'Jurat Page'!B12</f>
        <v>0</v>
      </c>
      <c r="F1" s="536"/>
      <c r="G1" s="536"/>
      <c r="H1" s="536"/>
      <c r="I1" s="536"/>
      <c r="J1" s="536"/>
    </row>
    <row r="3" spans="2:15" x14ac:dyDescent="0.2">
      <c r="B3" s="504" t="s">
        <v>355</v>
      </c>
      <c r="C3" s="504"/>
      <c r="D3" s="504"/>
      <c r="E3" s="504"/>
      <c r="F3" s="504"/>
      <c r="G3" s="504"/>
      <c r="H3" s="504"/>
      <c r="I3" s="504"/>
      <c r="J3" s="504"/>
      <c r="K3" s="504"/>
      <c r="L3" s="504"/>
      <c r="M3" s="504"/>
      <c r="N3" s="504"/>
    </row>
    <row r="4" spans="2:15" ht="13.5" thickBot="1" x14ac:dyDescent="0.25">
      <c r="B4" s="537" t="s">
        <v>592</v>
      </c>
      <c r="C4" s="537"/>
      <c r="D4" s="537"/>
      <c r="E4" s="537"/>
      <c r="F4" s="537"/>
      <c r="G4" s="537"/>
      <c r="H4" s="537"/>
      <c r="I4" s="537"/>
      <c r="J4" s="537"/>
      <c r="K4" s="537"/>
      <c r="L4" s="537"/>
      <c r="M4" s="537"/>
      <c r="N4" s="537"/>
    </row>
    <row r="5" spans="2:15" x14ac:dyDescent="0.2">
      <c r="B5" s="367">
        <v>1</v>
      </c>
      <c r="C5" s="368">
        <v>2</v>
      </c>
      <c r="D5" s="369">
        <v>3</v>
      </c>
      <c r="E5" s="368">
        <v>4</v>
      </c>
      <c r="F5" s="369">
        <v>5</v>
      </c>
      <c r="G5" s="368">
        <v>6</v>
      </c>
      <c r="H5" s="368">
        <v>7</v>
      </c>
      <c r="I5" s="369">
        <v>8</v>
      </c>
      <c r="J5" s="368">
        <v>9</v>
      </c>
      <c r="K5" s="369">
        <v>10</v>
      </c>
      <c r="L5" s="368">
        <v>11</v>
      </c>
      <c r="M5" s="369">
        <v>12</v>
      </c>
      <c r="N5" s="368">
        <v>13</v>
      </c>
      <c r="O5" s="17"/>
    </row>
    <row r="6" spans="2:15" x14ac:dyDescent="0.2">
      <c r="B6" s="370"/>
      <c r="C6" s="371"/>
      <c r="D6" s="372"/>
      <c r="E6" s="373" t="s">
        <v>154</v>
      </c>
      <c r="F6" s="374" t="s">
        <v>558</v>
      </c>
      <c r="G6" s="373" t="s">
        <v>558</v>
      </c>
      <c r="H6" s="373" t="s">
        <v>356</v>
      </c>
      <c r="I6" s="374"/>
      <c r="J6" s="373"/>
      <c r="K6" s="374" t="s">
        <v>155</v>
      </c>
      <c r="L6" s="373"/>
      <c r="M6" s="374"/>
      <c r="N6" s="373"/>
      <c r="O6" s="17"/>
    </row>
    <row r="7" spans="2:15" x14ac:dyDescent="0.2">
      <c r="B7" s="375"/>
      <c r="C7" s="373"/>
      <c r="D7" s="374"/>
      <c r="E7" s="373" t="s">
        <v>554</v>
      </c>
      <c r="F7" s="374" t="s">
        <v>489</v>
      </c>
      <c r="G7" s="373" t="s">
        <v>489</v>
      </c>
      <c r="H7" s="373" t="s">
        <v>358</v>
      </c>
      <c r="I7" s="374" t="s">
        <v>359</v>
      </c>
      <c r="J7" s="373" t="s">
        <v>127</v>
      </c>
      <c r="K7" s="374" t="s">
        <v>360</v>
      </c>
      <c r="L7" s="373" t="s">
        <v>361</v>
      </c>
      <c r="M7" s="374" t="s">
        <v>362</v>
      </c>
      <c r="N7" s="373"/>
      <c r="O7" s="17"/>
    </row>
    <row r="8" spans="2:15" x14ac:dyDescent="0.2">
      <c r="B8" s="375" t="s">
        <v>125</v>
      </c>
      <c r="C8" s="373" t="s">
        <v>241</v>
      </c>
      <c r="D8" s="374" t="s">
        <v>191</v>
      </c>
      <c r="E8" s="373" t="s">
        <v>357</v>
      </c>
      <c r="F8" s="374" t="s">
        <v>357</v>
      </c>
      <c r="G8" s="373" t="s">
        <v>357</v>
      </c>
      <c r="H8" s="373" t="s">
        <v>363</v>
      </c>
      <c r="I8" s="374" t="s">
        <v>358</v>
      </c>
      <c r="J8" s="373" t="s">
        <v>358</v>
      </c>
      <c r="K8" s="374" t="s">
        <v>364</v>
      </c>
      <c r="L8" s="373" t="s">
        <v>571</v>
      </c>
      <c r="M8" s="374" t="s">
        <v>364</v>
      </c>
      <c r="N8" s="373"/>
      <c r="O8" s="17"/>
    </row>
    <row r="9" spans="2:15" x14ac:dyDescent="0.2">
      <c r="B9" s="375"/>
      <c r="C9" s="373" t="s">
        <v>152</v>
      </c>
      <c r="D9" s="374"/>
      <c r="E9" s="373" t="s">
        <v>555</v>
      </c>
      <c r="F9" s="374" t="s">
        <v>560</v>
      </c>
      <c r="G9" s="373" t="s">
        <v>561</v>
      </c>
      <c r="H9" s="373" t="s">
        <v>365</v>
      </c>
      <c r="I9" s="374" t="s">
        <v>366</v>
      </c>
      <c r="J9" s="373" t="s">
        <v>156</v>
      </c>
      <c r="K9" s="374" t="s">
        <v>159</v>
      </c>
      <c r="L9" s="373" t="s">
        <v>159</v>
      </c>
      <c r="M9" s="374" t="s">
        <v>159</v>
      </c>
      <c r="N9" s="373"/>
      <c r="O9" s="17"/>
    </row>
    <row r="10" spans="2:15" ht="13.5" thickBot="1" x14ac:dyDescent="0.25">
      <c r="B10" s="376"/>
      <c r="C10" s="373"/>
      <c r="D10" s="377"/>
      <c r="E10" s="378" t="s">
        <v>572</v>
      </c>
      <c r="F10" s="377" t="s">
        <v>576</v>
      </c>
      <c r="G10" s="373" t="s">
        <v>577</v>
      </c>
      <c r="H10" s="373" t="s">
        <v>159</v>
      </c>
      <c r="I10" s="377" t="s">
        <v>367</v>
      </c>
      <c r="J10" s="373" t="s">
        <v>556</v>
      </c>
      <c r="K10" s="377" t="s">
        <v>557</v>
      </c>
      <c r="L10" s="373" t="s">
        <v>368</v>
      </c>
      <c r="M10" s="374" t="s">
        <v>368</v>
      </c>
      <c r="N10" s="373" t="s">
        <v>562</v>
      </c>
      <c r="O10" s="17"/>
    </row>
    <row r="11" spans="2:15" x14ac:dyDescent="0.2">
      <c r="B11" s="292"/>
      <c r="C11" s="387"/>
      <c r="D11" s="318"/>
      <c r="E11" s="138"/>
      <c r="F11" s="137"/>
      <c r="G11" s="138"/>
      <c r="H11" s="138"/>
      <c r="I11" s="425"/>
      <c r="J11" s="412">
        <f>IF((E11=H11),0,(I11*E11))</f>
        <v>0</v>
      </c>
      <c r="K11" s="412">
        <f>E11-H11-J11</f>
        <v>0</v>
      </c>
      <c r="L11" s="138"/>
      <c r="M11" s="138"/>
      <c r="N11" s="412" t="str">
        <f>IF(AND((F11&gt;0),(G11&gt;0)),"ERROR","")</f>
        <v/>
      </c>
      <c r="O11" s="17"/>
    </row>
    <row r="12" spans="2:15" x14ac:dyDescent="0.2">
      <c r="B12" s="221"/>
      <c r="C12" s="420"/>
      <c r="D12" s="229"/>
      <c r="E12" s="126"/>
      <c r="F12" s="142"/>
      <c r="G12" s="126"/>
      <c r="H12" s="408"/>
      <c r="I12" s="455"/>
      <c r="J12" s="325">
        <f t="shared" ref="J12:J31" si="0">IF((E12=H12),0,(I12*E12))</f>
        <v>0</v>
      </c>
      <c r="K12" s="325">
        <f t="shared" ref="K12:K31" si="1">E12-H12-J12</f>
        <v>0</v>
      </c>
      <c r="L12" s="126"/>
      <c r="M12" s="126"/>
      <c r="N12" s="325" t="str">
        <f t="shared" ref="N12:N31" si="2">IF(AND((F12&gt;0),(G12&gt;0)),"ERROR","")</f>
        <v/>
      </c>
      <c r="O12" s="17"/>
    </row>
    <row r="13" spans="2:15" x14ac:dyDescent="0.2">
      <c r="B13" s="221"/>
      <c r="C13" s="420"/>
      <c r="D13" s="229"/>
      <c r="E13" s="126"/>
      <c r="F13" s="142"/>
      <c r="G13" s="126"/>
      <c r="H13" s="408"/>
      <c r="I13" s="455"/>
      <c r="J13" s="325">
        <f t="shared" si="0"/>
        <v>0</v>
      </c>
      <c r="K13" s="325">
        <f t="shared" si="1"/>
        <v>0</v>
      </c>
      <c r="L13" s="126"/>
      <c r="M13" s="126"/>
      <c r="N13" s="325" t="str">
        <f t="shared" si="2"/>
        <v/>
      </c>
      <c r="O13" s="17"/>
    </row>
    <row r="14" spans="2:15" x14ac:dyDescent="0.2">
      <c r="B14" s="221"/>
      <c r="C14" s="420"/>
      <c r="D14" s="229"/>
      <c r="E14" s="126"/>
      <c r="F14" s="142"/>
      <c r="G14" s="126"/>
      <c r="H14" s="408"/>
      <c r="I14" s="455"/>
      <c r="J14" s="325">
        <f t="shared" si="0"/>
        <v>0</v>
      </c>
      <c r="K14" s="325">
        <f t="shared" si="1"/>
        <v>0</v>
      </c>
      <c r="L14" s="126"/>
      <c r="M14" s="126"/>
      <c r="N14" s="325" t="str">
        <f t="shared" si="2"/>
        <v/>
      </c>
      <c r="O14" s="17"/>
    </row>
    <row r="15" spans="2:15" x14ac:dyDescent="0.2">
      <c r="B15" s="221"/>
      <c r="C15" s="420"/>
      <c r="D15" s="229"/>
      <c r="E15" s="126"/>
      <c r="F15" s="142"/>
      <c r="G15" s="126"/>
      <c r="H15" s="408"/>
      <c r="I15" s="455"/>
      <c r="J15" s="325">
        <f t="shared" si="0"/>
        <v>0</v>
      </c>
      <c r="K15" s="325">
        <f t="shared" si="1"/>
        <v>0</v>
      </c>
      <c r="L15" s="126"/>
      <c r="M15" s="126"/>
      <c r="N15" s="325" t="str">
        <f t="shared" si="2"/>
        <v/>
      </c>
      <c r="O15" s="17"/>
    </row>
    <row r="16" spans="2:15" x14ac:dyDescent="0.2">
      <c r="B16" s="221"/>
      <c r="C16" s="420"/>
      <c r="D16" s="229"/>
      <c r="E16" s="126"/>
      <c r="F16" s="142"/>
      <c r="G16" s="126"/>
      <c r="H16" s="408"/>
      <c r="I16" s="455"/>
      <c r="J16" s="325">
        <f t="shared" si="0"/>
        <v>0</v>
      </c>
      <c r="K16" s="325">
        <f t="shared" si="1"/>
        <v>0</v>
      </c>
      <c r="L16" s="126"/>
      <c r="M16" s="126"/>
      <c r="N16" s="325" t="str">
        <f t="shared" si="2"/>
        <v/>
      </c>
      <c r="O16" s="17"/>
    </row>
    <row r="17" spans="2:16" x14ac:dyDescent="0.2">
      <c r="B17" s="221"/>
      <c r="C17" s="420"/>
      <c r="D17" s="229"/>
      <c r="E17" s="126"/>
      <c r="F17" s="142"/>
      <c r="G17" s="126"/>
      <c r="H17" s="408"/>
      <c r="I17" s="455"/>
      <c r="J17" s="325">
        <f t="shared" si="0"/>
        <v>0</v>
      </c>
      <c r="K17" s="325">
        <f t="shared" si="1"/>
        <v>0</v>
      </c>
      <c r="L17" s="126"/>
      <c r="M17" s="126"/>
      <c r="N17" s="325" t="str">
        <f t="shared" si="2"/>
        <v/>
      </c>
      <c r="O17" s="17"/>
    </row>
    <row r="18" spans="2:16" x14ac:dyDescent="0.2">
      <c r="B18" s="221"/>
      <c r="C18" s="420"/>
      <c r="D18" s="229"/>
      <c r="E18" s="126"/>
      <c r="F18" s="142"/>
      <c r="G18" s="126"/>
      <c r="H18" s="408"/>
      <c r="I18" s="455"/>
      <c r="J18" s="325">
        <f t="shared" si="0"/>
        <v>0</v>
      </c>
      <c r="K18" s="325">
        <f t="shared" si="1"/>
        <v>0</v>
      </c>
      <c r="L18" s="126"/>
      <c r="M18" s="126"/>
      <c r="N18" s="325" t="str">
        <f t="shared" si="2"/>
        <v/>
      </c>
      <c r="O18" s="17"/>
    </row>
    <row r="19" spans="2:16" x14ac:dyDescent="0.2">
      <c r="B19" s="221"/>
      <c r="C19" s="420"/>
      <c r="D19" s="229"/>
      <c r="E19" s="126"/>
      <c r="F19" s="142"/>
      <c r="G19" s="126"/>
      <c r="H19" s="408"/>
      <c r="I19" s="455"/>
      <c r="J19" s="325">
        <f t="shared" si="0"/>
        <v>0</v>
      </c>
      <c r="K19" s="325">
        <f t="shared" si="1"/>
        <v>0</v>
      </c>
      <c r="L19" s="126"/>
      <c r="M19" s="126"/>
      <c r="N19" s="325" t="str">
        <f t="shared" si="2"/>
        <v/>
      </c>
      <c r="O19" s="17"/>
    </row>
    <row r="20" spans="2:16" x14ac:dyDescent="0.2">
      <c r="B20" s="221"/>
      <c r="C20" s="420"/>
      <c r="D20" s="229"/>
      <c r="E20" s="126"/>
      <c r="F20" s="142"/>
      <c r="G20" s="126"/>
      <c r="H20" s="408"/>
      <c r="I20" s="455"/>
      <c r="J20" s="325">
        <f t="shared" si="0"/>
        <v>0</v>
      </c>
      <c r="K20" s="325">
        <f t="shared" si="1"/>
        <v>0</v>
      </c>
      <c r="L20" s="126"/>
      <c r="M20" s="126"/>
      <c r="N20" s="325" t="str">
        <f t="shared" si="2"/>
        <v/>
      </c>
      <c r="O20" s="17"/>
    </row>
    <row r="21" spans="2:16" x14ac:dyDescent="0.2">
      <c r="B21" s="221"/>
      <c r="C21" s="420"/>
      <c r="D21" s="229"/>
      <c r="E21" s="126"/>
      <c r="F21" s="142"/>
      <c r="G21" s="126"/>
      <c r="H21" s="408"/>
      <c r="I21" s="455"/>
      <c r="J21" s="325">
        <f t="shared" si="0"/>
        <v>0</v>
      </c>
      <c r="K21" s="325">
        <f t="shared" si="1"/>
        <v>0</v>
      </c>
      <c r="L21" s="126"/>
      <c r="M21" s="126"/>
      <c r="N21" s="325" t="str">
        <f t="shared" si="2"/>
        <v/>
      </c>
      <c r="O21" s="17"/>
    </row>
    <row r="22" spans="2:16" x14ac:dyDescent="0.2">
      <c r="B22" s="221"/>
      <c r="C22" s="420"/>
      <c r="D22" s="229"/>
      <c r="E22" s="126"/>
      <c r="F22" s="142"/>
      <c r="G22" s="126"/>
      <c r="H22" s="408"/>
      <c r="I22" s="455"/>
      <c r="J22" s="325">
        <f t="shared" si="0"/>
        <v>0</v>
      </c>
      <c r="K22" s="325">
        <f t="shared" si="1"/>
        <v>0</v>
      </c>
      <c r="L22" s="126"/>
      <c r="M22" s="126"/>
      <c r="N22" s="325" t="str">
        <f t="shared" si="2"/>
        <v/>
      </c>
      <c r="O22" s="17"/>
    </row>
    <row r="23" spans="2:16" x14ac:dyDescent="0.2">
      <c r="B23" s="221"/>
      <c r="C23" s="420"/>
      <c r="D23" s="229"/>
      <c r="E23" s="126"/>
      <c r="F23" s="142"/>
      <c r="G23" s="126"/>
      <c r="H23" s="408"/>
      <c r="I23" s="455"/>
      <c r="J23" s="325">
        <f t="shared" si="0"/>
        <v>0</v>
      </c>
      <c r="K23" s="325">
        <f t="shared" si="1"/>
        <v>0</v>
      </c>
      <c r="L23" s="126"/>
      <c r="M23" s="126"/>
      <c r="N23" s="325" t="str">
        <f t="shared" si="2"/>
        <v/>
      </c>
      <c r="O23" s="17"/>
    </row>
    <row r="24" spans="2:16" x14ac:dyDescent="0.2">
      <c r="B24" s="221"/>
      <c r="C24" s="420"/>
      <c r="D24" s="229"/>
      <c r="E24" s="126"/>
      <c r="F24" s="142"/>
      <c r="G24" s="126"/>
      <c r="H24" s="408"/>
      <c r="I24" s="455"/>
      <c r="J24" s="325">
        <f t="shared" si="0"/>
        <v>0</v>
      </c>
      <c r="K24" s="325">
        <f t="shared" si="1"/>
        <v>0</v>
      </c>
      <c r="L24" s="126"/>
      <c r="M24" s="126"/>
      <c r="N24" s="325" t="str">
        <f t="shared" si="2"/>
        <v/>
      </c>
      <c r="O24" s="17"/>
    </row>
    <row r="25" spans="2:16" x14ac:dyDescent="0.2">
      <c r="B25" s="221"/>
      <c r="C25" s="420"/>
      <c r="D25" s="229"/>
      <c r="E25" s="126"/>
      <c r="F25" s="142"/>
      <c r="G25" s="126"/>
      <c r="H25" s="408"/>
      <c r="I25" s="455"/>
      <c r="J25" s="325">
        <f t="shared" si="0"/>
        <v>0</v>
      </c>
      <c r="K25" s="325">
        <f t="shared" si="1"/>
        <v>0</v>
      </c>
      <c r="L25" s="126"/>
      <c r="M25" s="126"/>
      <c r="N25" s="325" t="str">
        <f t="shared" si="2"/>
        <v/>
      </c>
      <c r="O25" s="17"/>
    </row>
    <row r="26" spans="2:16" x14ac:dyDescent="0.2">
      <c r="B26" s="221"/>
      <c r="C26" s="420"/>
      <c r="D26" s="227"/>
      <c r="E26" s="194"/>
      <c r="F26" s="319"/>
      <c r="G26" s="126"/>
      <c r="H26" s="409"/>
      <c r="I26" s="455"/>
      <c r="J26" s="325">
        <f t="shared" si="0"/>
        <v>0</v>
      </c>
      <c r="K26" s="325">
        <f t="shared" si="1"/>
        <v>0</v>
      </c>
      <c r="L26" s="194"/>
      <c r="M26" s="194"/>
      <c r="N26" s="413" t="str">
        <f t="shared" si="2"/>
        <v/>
      </c>
      <c r="O26" s="17"/>
    </row>
    <row r="27" spans="2:16" x14ac:dyDescent="0.2">
      <c r="B27" s="221"/>
      <c r="C27" s="420"/>
      <c r="D27" s="229"/>
      <c r="E27" s="126"/>
      <c r="F27" s="142"/>
      <c r="G27" s="121"/>
      <c r="H27" s="408"/>
      <c r="I27" s="455"/>
      <c r="J27" s="19">
        <f t="shared" si="0"/>
        <v>0</v>
      </c>
      <c r="K27" s="19">
        <f t="shared" si="1"/>
        <v>0</v>
      </c>
      <c r="L27" s="126"/>
      <c r="M27" s="126"/>
      <c r="N27" s="325" t="str">
        <f t="shared" si="2"/>
        <v/>
      </c>
      <c r="O27" s="17"/>
    </row>
    <row r="28" spans="2:16" x14ac:dyDescent="0.2">
      <c r="B28" s="320"/>
      <c r="C28" s="420"/>
      <c r="D28" s="219"/>
      <c r="E28" s="121"/>
      <c r="F28" s="311"/>
      <c r="G28" s="126"/>
      <c r="H28" s="410"/>
      <c r="I28" s="455"/>
      <c r="J28" s="325">
        <f t="shared" si="0"/>
        <v>0</v>
      </c>
      <c r="K28" s="325">
        <f t="shared" si="1"/>
        <v>0</v>
      </c>
      <c r="L28" s="121"/>
      <c r="M28" s="121"/>
      <c r="N28" s="19" t="str">
        <f t="shared" si="2"/>
        <v/>
      </c>
      <c r="O28" s="17"/>
    </row>
    <row r="29" spans="2:16" x14ac:dyDescent="0.2">
      <c r="B29" s="221"/>
      <c r="C29" s="420"/>
      <c r="D29" s="229"/>
      <c r="E29" s="126"/>
      <c r="F29" s="142"/>
      <c r="G29" s="121"/>
      <c r="H29" s="408"/>
      <c r="I29" s="455"/>
      <c r="J29" s="19">
        <f t="shared" si="0"/>
        <v>0</v>
      </c>
      <c r="K29" s="19">
        <f t="shared" si="1"/>
        <v>0</v>
      </c>
      <c r="L29" s="126"/>
      <c r="M29" s="126"/>
      <c r="N29" s="325" t="str">
        <f t="shared" si="2"/>
        <v/>
      </c>
      <c r="O29" s="17"/>
    </row>
    <row r="30" spans="2:16" x14ac:dyDescent="0.2">
      <c r="B30" s="221"/>
      <c r="C30" s="420"/>
      <c r="D30" s="229"/>
      <c r="E30" s="126"/>
      <c r="F30" s="142"/>
      <c r="G30" s="126"/>
      <c r="H30" s="408"/>
      <c r="I30" s="455"/>
      <c r="J30" s="325">
        <f t="shared" si="0"/>
        <v>0</v>
      </c>
      <c r="K30" s="325">
        <f t="shared" si="1"/>
        <v>0</v>
      </c>
      <c r="L30" s="126"/>
      <c r="M30" s="126"/>
      <c r="N30" s="325" t="str">
        <f t="shared" si="2"/>
        <v/>
      </c>
      <c r="O30" s="17"/>
    </row>
    <row r="31" spans="2:16" x14ac:dyDescent="0.2">
      <c r="B31" s="321"/>
      <c r="C31" s="421"/>
      <c r="D31" s="322"/>
      <c r="E31" s="195"/>
      <c r="F31" s="196"/>
      <c r="G31" s="194"/>
      <c r="H31" s="411"/>
      <c r="I31" s="455"/>
      <c r="J31" s="359">
        <f t="shared" si="0"/>
        <v>0</v>
      </c>
      <c r="K31" s="359">
        <f t="shared" si="1"/>
        <v>0</v>
      </c>
      <c r="L31" s="195"/>
      <c r="M31" s="195"/>
      <c r="N31" s="414" t="str">
        <f t="shared" si="2"/>
        <v/>
      </c>
      <c r="O31" s="17"/>
    </row>
    <row r="32" spans="2:16" ht="13.5" thickBot="1" x14ac:dyDescent="0.25">
      <c r="B32" s="38"/>
      <c r="C32" s="30"/>
      <c r="D32" s="39" t="s">
        <v>163</v>
      </c>
      <c r="E32" s="90">
        <f>SUM(E11:E31)</f>
        <v>0</v>
      </c>
      <c r="F32" s="91">
        <f>SUM(F11:F31)</f>
        <v>0</v>
      </c>
      <c r="G32" s="90">
        <f>SUM(G11:G31)</f>
        <v>0</v>
      </c>
      <c r="H32" s="415">
        <f>SUM(H11:H31)</f>
        <v>0</v>
      </c>
      <c r="I32" s="416" t="s">
        <v>523</v>
      </c>
      <c r="J32" s="92">
        <f>SUM(J11:J31)</f>
        <v>0</v>
      </c>
      <c r="K32" s="92">
        <f>SUM(K11:K31)</f>
        <v>0</v>
      </c>
      <c r="L32" s="90">
        <f>SUM(L11:L31)</f>
        <v>0</v>
      </c>
      <c r="M32" s="90">
        <f>SUM(M11:M31)</f>
        <v>0</v>
      </c>
      <c r="N32" s="90" t="s">
        <v>330</v>
      </c>
      <c r="O32" s="18"/>
      <c r="P32" s="9"/>
    </row>
    <row r="33" spans="2:16" s="395" customFormat="1" x14ac:dyDescent="0.2">
      <c r="B33" s="385" t="s">
        <v>574</v>
      </c>
      <c r="C33" s="365"/>
      <c r="D33" s="365"/>
      <c r="E33" s="365"/>
      <c r="F33" s="365"/>
      <c r="G33" s="365"/>
      <c r="H33" s="365"/>
      <c r="I33" s="365"/>
      <c r="J33" s="365"/>
      <c r="K33" s="365"/>
      <c r="L33" s="365"/>
    </row>
    <row r="34" spans="2:16" s="395" customFormat="1" x14ac:dyDescent="0.2">
      <c r="B34" s="385" t="s">
        <v>578</v>
      </c>
      <c r="C34" s="365"/>
      <c r="D34" s="365"/>
      <c r="E34" s="365"/>
      <c r="F34" s="365"/>
      <c r="G34" s="365"/>
      <c r="H34" s="365"/>
      <c r="I34" s="365"/>
      <c r="J34" s="365"/>
      <c r="K34" s="365"/>
      <c r="L34" s="365"/>
    </row>
    <row r="35" spans="2:16" s="395" customFormat="1" x14ac:dyDescent="0.2">
      <c r="B35" s="385" t="s">
        <v>563</v>
      </c>
      <c r="C35" s="365"/>
      <c r="D35" s="365"/>
      <c r="E35" s="365"/>
      <c r="F35" s="365"/>
      <c r="G35" s="365"/>
      <c r="H35" s="365"/>
      <c r="I35" s="365"/>
      <c r="J35" s="365"/>
      <c r="K35" s="365"/>
      <c r="L35" s="365"/>
    </row>
    <row r="36" spans="2:16" x14ac:dyDescent="0.2">
      <c r="B36" s="9"/>
      <c r="C36" s="9"/>
      <c r="D36" s="31"/>
      <c r="E36" s="88"/>
      <c r="F36" s="88"/>
      <c r="G36" s="88"/>
      <c r="H36" s="9"/>
      <c r="I36" s="88"/>
      <c r="J36" s="88"/>
      <c r="K36" s="88"/>
      <c r="L36" s="88"/>
      <c r="M36" s="88"/>
      <c r="N36" s="88"/>
      <c r="O36" s="9"/>
      <c r="P36" s="9"/>
    </row>
    <row r="37" spans="2:16" x14ac:dyDescent="0.2">
      <c r="B37" s="9"/>
      <c r="C37" s="9"/>
      <c r="D37" s="31"/>
      <c r="E37" s="88"/>
      <c r="F37" s="88"/>
      <c r="G37" s="88"/>
      <c r="H37" s="9"/>
      <c r="I37" s="88"/>
      <c r="J37" s="88"/>
      <c r="K37" s="88"/>
      <c r="L37" s="88"/>
      <c r="M37" s="88"/>
      <c r="N37" s="88"/>
      <c r="O37" s="9"/>
      <c r="P37" s="9"/>
    </row>
    <row r="38" spans="2:16" x14ac:dyDescent="0.2">
      <c r="B38" s="9"/>
      <c r="C38" s="9"/>
      <c r="D38" s="31"/>
      <c r="E38" s="88"/>
      <c r="F38" s="88"/>
      <c r="G38" s="88"/>
      <c r="H38" s="9"/>
      <c r="I38" s="88"/>
      <c r="J38" s="88"/>
      <c r="K38" s="88"/>
      <c r="L38" s="88"/>
      <c r="M38" s="88"/>
      <c r="N38" s="88"/>
      <c r="O38" s="9"/>
      <c r="P38" s="9"/>
    </row>
    <row r="39" spans="2:16" x14ac:dyDescent="0.2">
      <c r="B39" s="31"/>
      <c r="C39" s="9"/>
      <c r="D39" s="31"/>
      <c r="E39" s="88"/>
      <c r="F39" s="88"/>
      <c r="G39" s="88"/>
      <c r="H39" s="9"/>
      <c r="I39" s="88"/>
      <c r="J39" s="88"/>
      <c r="K39" s="88"/>
      <c r="L39" s="88"/>
      <c r="M39" s="88"/>
      <c r="N39" s="88"/>
      <c r="O39" s="9"/>
      <c r="P39" s="9"/>
    </row>
    <row r="40" spans="2:16" x14ac:dyDescent="0.2">
      <c r="B40" s="31"/>
      <c r="C40" s="9"/>
      <c r="D40" s="9"/>
      <c r="E40" s="9"/>
      <c r="F40" s="9"/>
      <c r="G40" s="9"/>
      <c r="H40" s="9"/>
      <c r="I40" s="9"/>
      <c r="J40" s="9"/>
      <c r="K40" s="9"/>
      <c r="L40" s="9"/>
      <c r="M40" s="9"/>
      <c r="N40" s="9"/>
    </row>
  </sheetData>
  <sheetProtection algorithmName="SHA-512" hashValue="BFHvy39uid8dpevpbo3sUIBoL43ORgwLiD/pV0gYmFSHeeqx3M5exB/eXiDJJM5MsRCOaDhQ7v/T+KbAjVO9lA==" saltValue="Kw7dUGi7V3VA6STfjzAy/A==" spinCount="100000" sheet="1" formatCells="0" formatColumns="0" formatRows="0" insertRows="0" deleteRows="0" sort="0"/>
  <mergeCells count="4">
    <mergeCell ref="C1:D1"/>
    <mergeCell ref="E1:J1"/>
    <mergeCell ref="B3:N3"/>
    <mergeCell ref="B4:N4"/>
  </mergeCells>
  <phoneticPr fontId="0" type="noConversion"/>
  <pageMargins left="0.25" right="0.25" top="0.5" bottom="0.5" header="0.5" footer="0.25"/>
  <pageSetup paperSize="5" scale="87" orientation="landscape" blackAndWhite="1" r:id="rId1"/>
  <headerFooter alignWithMargins="0">
    <oddFooter>&amp;C&amp;"Arial,Bold"&amp;8 11</oddFooter>
  </headerFooter>
  <ignoredErrors>
    <ignoredError sqref="K16 K11"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M40"/>
  <sheetViews>
    <sheetView workbookViewId="0">
      <selection activeCell="Q25" sqref="Q25"/>
    </sheetView>
  </sheetViews>
  <sheetFormatPr defaultRowHeight="12.75" x14ac:dyDescent="0.2"/>
  <cols>
    <col min="1" max="1" width="2.28515625" style="395" customWidth="1"/>
    <col min="2" max="2" width="52.42578125" style="395" customWidth="1"/>
    <col min="3" max="3" width="7.5703125" style="395" customWidth="1"/>
    <col min="4" max="4" width="25" style="395" customWidth="1"/>
    <col min="5" max="5" width="10.42578125" style="395" customWidth="1"/>
    <col min="6" max="6" width="11.85546875" style="395" customWidth="1"/>
    <col min="7" max="7" width="12.140625" style="395" customWidth="1"/>
    <col min="8" max="8" width="10.5703125" style="395" customWidth="1"/>
    <col min="9" max="10" width="9.5703125" style="395" customWidth="1"/>
    <col min="11" max="11" width="9" style="395" customWidth="1"/>
    <col min="12" max="12" width="6.7109375" style="395" customWidth="1"/>
    <col min="13" max="21" width="9.140625" style="395" customWidth="1"/>
    <col min="22" max="16384" width="9.140625" style="395"/>
  </cols>
  <sheetData>
    <row r="1" spans="2:13" x14ac:dyDescent="0.2">
      <c r="B1" s="364">
        <f>'Page 2'!B1</f>
        <v>0</v>
      </c>
      <c r="C1" s="539" t="s">
        <v>238</v>
      </c>
      <c r="D1" s="539"/>
      <c r="E1" s="540">
        <f>'Jurat Page'!B12</f>
        <v>0</v>
      </c>
      <c r="F1" s="540"/>
      <c r="G1" s="540"/>
      <c r="H1" s="540"/>
      <c r="I1" s="540"/>
      <c r="J1" s="540"/>
      <c r="K1" s="540"/>
      <c r="L1" s="365"/>
    </row>
    <row r="2" spans="2:13" x14ac:dyDescent="0.2">
      <c r="B2" s="539" t="s">
        <v>369</v>
      </c>
      <c r="C2" s="539"/>
      <c r="D2" s="539"/>
      <c r="E2" s="539"/>
      <c r="F2" s="539"/>
      <c r="G2" s="539"/>
      <c r="H2" s="539"/>
      <c r="I2" s="539"/>
      <c r="J2" s="539"/>
      <c r="K2" s="539"/>
      <c r="L2" s="366"/>
      <c r="M2" s="396"/>
    </row>
    <row r="3" spans="2:13" ht="13.5" thickBot="1" x14ac:dyDescent="0.25">
      <c r="B3" s="538" t="s">
        <v>505</v>
      </c>
      <c r="C3" s="538"/>
      <c r="D3" s="538"/>
      <c r="E3" s="538"/>
      <c r="F3" s="538"/>
      <c r="G3" s="538"/>
      <c r="H3" s="538"/>
      <c r="I3" s="538"/>
      <c r="J3" s="538"/>
      <c r="K3" s="538"/>
      <c r="L3" s="365"/>
    </row>
    <row r="4" spans="2:13" x14ac:dyDescent="0.2">
      <c r="B4" s="367">
        <v>1</v>
      </c>
      <c r="C4" s="368">
        <v>2</v>
      </c>
      <c r="D4" s="369">
        <v>3</v>
      </c>
      <c r="E4" s="368">
        <v>4</v>
      </c>
      <c r="F4" s="369">
        <v>5</v>
      </c>
      <c r="G4" s="368">
        <v>6</v>
      </c>
      <c r="H4" s="368">
        <v>7</v>
      </c>
      <c r="I4" s="369">
        <v>8</v>
      </c>
      <c r="J4" s="368">
        <v>9</v>
      </c>
      <c r="K4" s="369">
        <v>10</v>
      </c>
      <c r="L4" s="368">
        <v>11</v>
      </c>
    </row>
    <row r="5" spans="2:13" x14ac:dyDescent="0.2">
      <c r="B5" s="370"/>
      <c r="C5" s="371"/>
      <c r="D5" s="372"/>
      <c r="E5" s="373" t="s">
        <v>154</v>
      </c>
      <c r="F5" s="374" t="s">
        <v>558</v>
      </c>
      <c r="G5" s="373" t="s">
        <v>558</v>
      </c>
      <c r="H5" s="373" t="s">
        <v>356</v>
      </c>
      <c r="I5" s="374"/>
      <c r="J5" s="373"/>
      <c r="K5" s="374" t="s">
        <v>155</v>
      </c>
      <c r="L5" s="373"/>
    </row>
    <row r="6" spans="2:13" x14ac:dyDescent="0.2">
      <c r="B6" s="375"/>
      <c r="C6" s="373"/>
      <c r="D6" s="374"/>
      <c r="E6" s="373" t="s">
        <v>554</v>
      </c>
      <c r="F6" s="374" t="s">
        <v>489</v>
      </c>
      <c r="G6" s="373" t="s">
        <v>489</v>
      </c>
      <c r="H6" s="373" t="s">
        <v>358</v>
      </c>
      <c r="I6" s="374" t="s">
        <v>359</v>
      </c>
      <c r="J6" s="373" t="s">
        <v>127</v>
      </c>
      <c r="K6" s="374" t="s">
        <v>360</v>
      </c>
      <c r="L6" s="373"/>
    </row>
    <row r="7" spans="2:13" x14ac:dyDescent="0.2">
      <c r="B7" s="375" t="s">
        <v>125</v>
      </c>
      <c r="C7" s="373" t="s">
        <v>241</v>
      </c>
      <c r="D7" s="374" t="s">
        <v>191</v>
      </c>
      <c r="E7" s="373" t="s">
        <v>357</v>
      </c>
      <c r="F7" s="374" t="s">
        <v>357</v>
      </c>
      <c r="G7" s="373" t="s">
        <v>357</v>
      </c>
      <c r="H7" s="373" t="s">
        <v>363</v>
      </c>
      <c r="I7" s="374" t="s">
        <v>358</v>
      </c>
      <c r="J7" s="373" t="s">
        <v>358</v>
      </c>
      <c r="K7" s="374" t="s">
        <v>364</v>
      </c>
      <c r="L7" s="373"/>
    </row>
    <row r="8" spans="2:13" x14ac:dyDescent="0.2">
      <c r="B8" s="375"/>
      <c r="C8" s="373" t="s">
        <v>152</v>
      </c>
      <c r="D8" s="374"/>
      <c r="E8" s="373" t="s">
        <v>555</v>
      </c>
      <c r="F8" s="374" t="s">
        <v>560</v>
      </c>
      <c r="G8" s="373" t="s">
        <v>561</v>
      </c>
      <c r="H8" s="373" t="s">
        <v>365</v>
      </c>
      <c r="I8" s="374" t="s">
        <v>366</v>
      </c>
      <c r="J8" s="373" t="s">
        <v>156</v>
      </c>
      <c r="K8" s="374" t="s">
        <v>159</v>
      </c>
      <c r="L8" s="373"/>
    </row>
    <row r="9" spans="2:13" ht="13.5" thickBot="1" x14ac:dyDescent="0.25">
      <c r="B9" s="376"/>
      <c r="C9" s="373"/>
      <c r="D9" s="377"/>
      <c r="E9" s="378" t="s">
        <v>572</v>
      </c>
      <c r="F9" s="377" t="s">
        <v>576</v>
      </c>
      <c r="G9" s="373" t="s">
        <v>577</v>
      </c>
      <c r="H9" s="373" t="s">
        <v>159</v>
      </c>
      <c r="I9" s="377" t="s">
        <v>367</v>
      </c>
      <c r="J9" s="373" t="s">
        <v>556</v>
      </c>
      <c r="K9" s="377" t="s">
        <v>557</v>
      </c>
      <c r="L9" s="373" t="s">
        <v>562</v>
      </c>
    </row>
    <row r="10" spans="2:13" x14ac:dyDescent="0.2">
      <c r="B10" s="292"/>
      <c r="C10" s="387"/>
      <c r="D10" s="318"/>
      <c r="E10" s="138"/>
      <c r="F10" s="137"/>
      <c r="G10" s="138"/>
      <c r="H10" s="138"/>
      <c r="I10" s="425"/>
      <c r="J10" s="389">
        <f>IF(E10=H10,0,I10*E10)</f>
        <v>0</v>
      </c>
      <c r="K10" s="389">
        <f>E10-H10-J10</f>
        <v>0</v>
      </c>
      <c r="L10" s="394" t="str">
        <f>IF(AND((F10&gt;0),(G10&gt;0)),"ERROR","")</f>
        <v/>
      </c>
      <c r="M10" s="397"/>
    </row>
    <row r="11" spans="2:13" x14ac:dyDescent="0.2">
      <c r="B11" s="221"/>
      <c r="C11" s="422"/>
      <c r="D11" s="229"/>
      <c r="E11" s="126"/>
      <c r="F11" s="142"/>
      <c r="G11" s="126"/>
      <c r="H11" s="126"/>
      <c r="I11" s="426"/>
      <c r="J11" s="390">
        <f t="shared" ref="J11:J36" si="0">IF(E11=H11,0,I11*E11)</f>
        <v>0</v>
      </c>
      <c r="K11" s="390">
        <f t="shared" ref="K11:K36" si="1">E11-H11-J11</f>
        <v>0</v>
      </c>
      <c r="L11" s="388" t="str">
        <f>IF(AND((F11&gt;0),(G11&gt;0)),"ERROR","")</f>
        <v/>
      </c>
      <c r="M11" s="397"/>
    </row>
    <row r="12" spans="2:13" x14ac:dyDescent="0.2">
      <c r="B12" s="221"/>
      <c r="C12" s="422"/>
      <c r="D12" s="219"/>
      <c r="E12" s="126"/>
      <c r="F12" s="311"/>
      <c r="G12" s="126"/>
      <c r="H12" s="126"/>
      <c r="I12" s="426"/>
      <c r="J12" s="390">
        <f t="shared" si="0"/>
        <v>0</v>
      </c>
      <c r="K12" s="390">
        <f t="shared" si="1"/>
        <v>0</v>
      </c>
      <c r="L12" s="388" t="str">
        <f t="shared" ref="L12:L36" si="2">IF(AND((F12&gt;0),(G12&gt;0)),"ERROR","")</f>
        <v/>
      </c>
      <c r="M12" s="397"/>
    </row>
    <row r="13" spans="2:13" x14ac:dyDescent="0.2">
      <c r="B13" s="221"/>
      <c r="C13" s="422"/>
      <c r="D13" s="229"/>
      <c r="E13" s="126"/>
      <c r="F13" s="142"/>
      <c r="G13" s="126"/>
      <c r="H13" s="126"/>
      <c r="I13" s="426"/>
      <c r="J13" s="390">
        <f t="shared" si="0"/>
        <v>0</v>
      </c>
      <c r="K13" s="390">
        <f t="shared" si="1"/>
        <v>0</v>
      </c>
      <c r="L13" s="388" t="str">
        <f t="shared" si="2"/>
        <v/>
      </c>
      <c r="M13" s="397"/>
    </row>
    <row r="14" spans="2:13" x14ac:dyDescent="0.2">
      <c r="B14" s="221"/>
      <c r="C14" s="422"/>
      <c r="D14" s="229"/>
      <c r="E14" s="126"/>
      <c r="F14" s="142"/>
      <c r="G14" s="126"/>
      <c r="H14" s="126"/>
      <c r="I14" s="426"/>
      <c r="J14" s="390">
        <f t="shared" si="0"/>
        <v>0</v>
      </c>
      <c r="K14" s="390">
        <f t="shared" si="1"/>
        <v>0</v>
      </c>
      <c r="L14" s="388" t="str">
        <f t="shared" si="2"/>
        <v/>
      </c>
      <c r="M14" s="397"/>
    </row>
    <row r="15" spans="2:13" x14ac:dyDescent="0.2">
      <c r="B15" s="221"/>
      <c r="C15" s="422"/>
      <c r="D15" s="229"/>
      <c r="E15" s="126"/>
      <c r="F15" s="142"/>
      <c r="G15" s="126"/>
      <c r="H15" s="126"/>
      <c r="I15" s="426"/>
      <c r="J15" s="390">
        <f t="shared" si="0"/>
        <v>0</v>
      </c>
      <c r="K15" s="390">
        <f t="shared" si="1"/>
        <v>0</v>
      </c>
      <c r="L15" s="388" t="str">
        <f t="shared" si="2"/>
        <v/>
      </c>
      <c r="M15" s="397"/>
    </row>
    <row r="16" spans="2:13" x14ac:dyDescent="0.2">
      <c r="B16" s="221"/>
      <c r="C16" s="422"/>
      <c r="D16" s="229"/>
      <c r="E16" s="126"/>
      <c r="F16" s="142"/>
      <c r="G16" s="126"/>
      <c r="H16" s="126"/>
      <c r="I16" s="426"/>
      <c r="J16" s="390">
        <f t="shared" si="0"/>
        <v>0</v>
      </c>
      <c r="K16" s="390">
        <f t="shared" si="1"/>
        <v>0</v>
      </c>
      <c r="L16" s="388" t="str">
        <f t="shared" si="2"/>
        <v/>
      </c>
      <c r="M16" s="397"/>
    </row>
    <row r="17" spans="2:13" x14ac:dyDescent="0.2">
      <c r="B17" s="221"/>
      <c r="C17" s="422"/>
      <c r="D17" s="229"/>
      <c r="E17" s="126"/>
      <c r="F17" s="142"/>
      <c r="G17" s="126"/>
      <c r="H17" s="126"/>
      <c r="I17" s="426"/>
      <c r="J17" s="390">
        <f t="shared" si="0"/>
        <v>0</v>
      </c>
      <c r="K17" s="390">
        <f t="shared" si="1"/>
        <v>0</v>
      </c>
      <c r="L17" s="388" t="str">
        <f t="shared" si="2"/>
        <v/>
      </c>
      <c r="M17" s="397"/>
    </row>
    <row r="18" spans="2:13" x14ac:dyDescent="0.2">
      <c r="B18" s="221"/>
      <c r="C18" s="422"/>
      <c r="D18" s="229"/>
      <c r="E18" s="126"/>
      <c r="F18" s="142"/>
      <c r="G18" s="126"/>
      <c r="H18" s="126"/>
      <c r="I18" s="426"/>
      <c r="J18" s="390">
        <f t="shared" si="0"/>
        <v>0</v>
      </c>
      <c r="K18" s="390">
        <f t="shared" si="1"/>
        <v>0</v>
      </c>
      <c r="L18" s="388" t="str">
        <f t="shared" si="2"/>
        <v/>
      </c>
      <c r="M18" s="397"/>
    </row>
    <row r="19" spans="2:13" x14ac:dyDescent="0.2">
      <c r="B19" s="221"/>
      <c r="C19" s="422"/>
      <c r="D19" s="229"/>
      <c r="E19" s="126"/>
      <c r="F19" s="142"/>
      <c r="G19" s="126"/>
      <c r="H19" s="126"/>
      <c r="I19" s="426"/>
      <c r="J19" s="390">
        <f t="shared" si="0"/>
        <v>0</v>
      </c>
      <c r="K19" s="390">
        <f t="shared" si="1"/>
        <v>0</v>
      </c>
      <c r="L19" s="388" t="str">
        <f t="shared" si="2"/>
        <v/>
      </c>
      <c r="M19" s="397"/>
    </row>
    <row r="20" spans="2:13" x14ac:dyDescent="0.2">
      <c r="B20" s="221"/>
      <c r="C20" s="422"/>
      <c r="D20" s="229"/>
      <c r="E20" s="126"/>
      <c r="F20" s="142"/>
      <c r="G20" s="126"/>
      <c r="H20" s="126"/>
      <c r="I20" s="426"/>
      <c r="J20" s="390">
        <f t="shared" si="0"/>
        <v>0</v>
      </c>
      <c r="K20" s="390">
        <f t="shared" si="1"/>
        <v>0</v>
      </c>
      <c r="L20" s="388" t="str">
        <f t="shared" si="2"/>
        <v/>
      </c>
      <c r="M20" s="397"/>
    </row>
    <row r="21" spans="2:13" x14ac:dyDescent="0.2">
      <c r="B21" s="221"/>
      <c r="C21" s="422"/>
      <c r="D21" s="229"/>
      <c r="E21" s="126"/>
      <c r="F21" s="142"/>
      <c r="G21" s="126"/>
      <c r="H21" s="126"/>
      <c r="I21" s="426"/>
      <c r="J21" s="390">
        <f t="shared" si="0"/>
        <v>0</v>
      </c>
      <c r="K21" s="390">
        <f t="shared" si="1"/>
        <v>0</v>
      </c>
      <c r="L21" s="388" t="str">
        <f t="shared" si="2"/>
        <v/>
      </c>
      <c r="M21" s="397"/>
    </row>
    <row r="22" spans="2:13" x14ac:dyDescent="0.2">
      <c r="B22" s="221"/>
      <c r="C22" s="422"/>
      <c r="D22" s="229"/>
      <c r="E22" s="126"/>
      <c r="F22" s="142"/>
      <c r="G22" s="126"/>
      <c r="H22" s="126"/>
      <c r="I22" s="426"/>
      <c r="J22" s="390">
        <f t="shared" si="0"/>
        <v>0</v>
      </c>
      <c r="K22" s="390">
        <f t="shared" si="1"/>
        <v>0</v>
      </c>
      <c r="L22" s="388" t="str">
        <f t="shared" si="2"/>
        <v/>
      </c>
      <c r="M22" s="397"/>
    </row>
    <row r="23" spans="2:13" x14ac:dyDescent="0.2">
      <c r="B23" s="221"/>
      <c r="C23" s="422"/>
      <c r="D23" s="229"/>
      <c r="E23" s="126"/>
      <c r="F23" s="142"/>
      <c r="G23" s="126"/>
      <c r="H23" s="126"/>
      <c r="I23" s="426"/>
      <c r="J23" s="390">
        <f t="shared" si="0"/>
        <v>0</v>
      </c>
      <c r="K23" s="390">
        <f t="shared" si="1"/>
        <v>0</v>
      </c>
      <c r="L23" s="388" t="str">
        <f t="shared" si="2"/>
        <v/>
      </c>
      <c r="M23" s="397"/>
    </row>
    <row r="24" spans="2:13" x14ac:dyDescent="0.2">
      <c r="B24" s="221"/>
      <c r="C24" s="422"/>
      <c r="D24" s="229"/>
      <c r="E24" s="126"/>
      <c r="F24" s="142"/>
      <c r="G24" s="126"/>
      <c r="H24" s="126"/>
      <c r="I24" s="426"/>
      <c r="J24" s="390">
        <f t="shared" si="0"/>
        <v>0</v>
      </c>
      <c r="K24" s="390">
        <f t="shared" si="1"/>
        <v>0</v>
      </c>
      <c r="L24" s="388" t="str">
        <f t="shared" si="2"/>
        <v/>
      </c>
      <c r="M24" s="397"/>
    </row>
    <row r="25" spans="2:13" x14ac:dyDescent="0.2">
      <c r="B25" s="221"/>
      <c r="C25" s="422"/>
      <c r="D25" s="229"/>
      <c r="E25" s="126"/>
      <c r="F25" s="142"/>
      <c r="G25" s="126"/>
      <c r="H25" s="126"/>
      <c r="I25" s="426"/>
      <c r="J25" s="390">
        <f t="shared" si="0"/>
        <v>0</v>
      </c>
      <c r="K25" s="390">
        <f t="shared" si="1"/>
        <v>0</v>
      </c>
      <c r="L25" s="388" t="str">
        <f t="shared" si="2"/>
        <v/>
      </c>
      <c r="M25" s="397"/>
    </row>
    <row r="26" spans="2:13" x14ac:dyDescent="0.2">
      <c r="B26" s="320"/>
      <c r="C26" s="423"/>
      <c r="D26" s="219"/>
      <c r="E26" s="121"/>
      <c r="F26" s="311"/>
      <c r="G26" s="121"/>
      <c r="H26" s="121"/>
      <c r="I26" s="427"/>
      <c r="J26" s="391">
        <f t="shared" si="0"/>
        <v>0</v>
      </c>
      <c r="K26" s="391">
        <f t="shared" si="1"/>
        <v>0</v>
      </c>
      <c r="L26" s="388" t="str">
        <f t="shared" si="2"/>
        <v/>
      </c>
      <c r="M26" s="397"/>
    </row>
    <row r="27" spans="2:13" x14ac:dyDescent="0.2">
      <c r="B27" s="221"/>
      <c r="C27" s="422"/>
      <c r="D27" s="229"/>
      <c r="E27" s="126"/>
      <c r="F27" s="142"/>
      <c r="G27" s="126"/>
      <c r="H27" s="126"/>
      <c r="I27" s="426"/>
      <c r="J27" s="390">
        <f t="shared" si="0"/>
        <v>0</v>
      </c>
      <c r="K27" s="390">
        <f t="shared" si="1"/>
        <v>0</v>
      </c>
      <c r="L27" s="388" t="str">
        <f t="shared" si="2"/>
        <v/>
      </c>
      <c r="M27" s="397"/>
    </row>
    <row r="28" spans="2:13" x14ac:dyDescent="0.2">
      <c r="B28" s="320"/>
      <c r="C28" s="423"/>
      <c r="D28" s="219"/>
      <c r="E28" s="121"/>
      <c r="F28" s="311"/>
      <c r="G28" s="121"/>
      <c r="H28" s="121"/>
      <c r="I28" s="427"/>
      <c r="J28" s="391">
        <f t="shared" si="0"/>
        <v>0</v>
      </c>
      <c r="K28" s="391">
        <f t="shared" si="1"/>
        <v>0</v>
      </c>
      <c r="L28" s="388" t="str">
        <f t="shared" si="2"/>
        <v/>
      </c>
      <c r="M28" s="397"/>
    </row>
    <row r="29" spans="2:13" x14ac:dyDescent="0.2">
      <c r="B29" s="221"/>
      <c r="C29" s="422"/>
      <c r="D29" s="229"/>
      <c r="E29" s="126"/>
      <c r="F29" s="142"/>
      <c r="G29" s="126"/>
      <c r="H29" s="126"/>
      <c r="I29" s="426"/>
      <c r="J29" s="390">
        <f t="shared" si="0"/>
        <v>0</v>
      </c>
      <c r="K29" s="390">
        <f t="shared" si="1"/>
        <v>0</v>
      </c>
      <c r="L29" s="388" t="str">
        <f t="shared" si="2"/>
        <v/>
      </c>
    </row>
    <row r="30" spans="2:13" x14ac:dyDescent="0.2">
      <c r="B30" s="320"/>
      <c r="C30" s="423"/>
      <c r="D30" s="219"/>
      <c r="E30" s="121"/>
      <c r="F30" s="311"/>
      <c r="G30" s="121"/>
      <c r="H30" s="121"/>
      <c r="I30" s="427"/>
      <c r="J30" s="391">
        <f t="shared" si="0"/>
        <v>0</v>
      </c>
      <c r="K30" s="391">
        <f t="shared" si="1"/>
        <v>0</v>
      </c>
      <c r="L30" s="388" t="str">
        <f t="shared" si="2"/>
        <v/>
      </c>
    </row>
    <row r="31" spans="2:13" x14ac:dyDescent="0.2">
      <c r="B31" s="221"/>
      <c r="C31" s="422"/>
      <c r="D31" s="229"/>
      <c r="E31" s="126"/>
      <c r="F31" s="142"/>
      <c r="G31" s="126"/>
      <c r="H31" s="126"/>
      <c r="I31" s="426"/>
      <c r="J31" s="390">
        <f t="shared" si="0"/>
        <v>0</v>
      </c>
      <c r="K31" s="390">
        <f t="shared" si="1"/>
        <v>0</v>
      </c>
      <c r="L31" s="388" t="str">
        <f t="shared" si="2"/>
        <v/>
      </c>
    </row>
    <row r="32" spans="2:13" x14ac:dyDescent="0.2">
      <c r="B32" s="320"/>
      <c r="C32" s="423"/>
      <c r="D32" s="219"/>
      <c r="E32" s="121"/>
      <c r="F32" s="311"/>
      <c r="G32" s="121"/>
      <c r="H32" s="121"/>
      <c r="I32" s="427"/>
      <c r="J32" s="391">
        <f t="shared" si="0"/>
        <v>0</v>
      </c>
      <c r="K32" s="391">
        <f t="shared" si="1"/>
        <v>0</v>
      </c>
      <c r="L32" s="388" t="str">
        <f t="shared" si="2"/>
        <v/>
      </c>
    </row>
    <row r="33" spans="2:12" x14ac:dyDescent="0.2">
      <c r="B33" s="221"/>
      <c r="C33" s="422"/>
      <c r="D33" s="229"/>
      <c r="E33" s="126"/>
      <c r="F33" s="142"/>
      <c r="G33" s="126"/>
      <c r="H33" s="126"/>
      <c r="I33" s="426"/>
      <c r="J33" s="390">
        <f t="shared" si="0"/>
        <v>0</v>
      </c>
      <c r="K33" s="390">
        <f t="shared" si="1"/>
        <v>0</v>
      </c>
      <c r="L33" s="388" t="str">
        <f t="shared" si="2"/>
        <v/>
      </c>
    </row>
    <row r="34" spans="2:12" x14ac:dyDescent="0.2">
      <c r="B34" s="320"/>
      <c r="C34" s="423"/>
      <c r="D34" s="219"/>
      <c r="E34" s="121"/>
      <c r="F34" s="311"/>
      <c r="G34" s="121"/>
      <c r="H34" s="121"/>
      <c r="I34" s="427"/>
      <c r="J34" s="391">
        <f t="shared" si="0"/>
        <v>0</v>
      </c>
      <c r="K34" s="391">
        <f t="shared" si="1"/>
        <v>0</v>
      </c>
      <c r="L34" s="388" t="str">
        <f t="shared" si="2"/>
        <v/>
      </c>
    </row>
    <row r="35" spans="2:12" x14ac:dyDescent="0.2">
      <c r="B35" s="221"/>
      <c r="C35" s="422"/>
      <c r="D35" s="229"/>
      <c r="E35" s="126"/>
      <c r="F35" s="142"/>
      <c r="G35" s="126"/>
      <c r="H35" s="126"/>
      <c r="I35" s="426"/>
      <c r="J35" s="390">
        <f t="shared" si="0"/>
        <v>0</v>
      </c>
      <c r="K35" s="390">
        <f t="shared" si="1"/>
        <v>0</v>
      </c>
      <c r="L35" s="388" t="str">
        <f t="shared" si="2"/>
        <v/>
      </c>
    </row>
    <row r="36" spans="2:12" x14ac:dyDescent="0.2">
      <c r="B36" s="221"/>
      <c r="C36" s="424"/>
      <c r="D36" s="323"/>
      <c r="E36" s="324"/>
      <c r="F36" s="386"/>
      <c r="G36" s="324"/>
      <c r="H36" s="324"/>
      <c r="I36" s="428"/>
      <c r="J36" s="392">
        <f t="shared" si="0"/>
        <v>0</v>
      </c>
      <c r="K36" s="392">
        <f t="shared" si="1"/>
        <v>0</v>
      </c>
      <c r="L36" s="388" t="str">
        <f t="shared" si="2"/>
        <v/>
      </c>
    </row>
    <row r="37" spans="2:12" ht="13.5" thickBot="1" x14ac:dyDescent="0.25">
      <c r="B37" s="379"/>
      <c r="C37" s="379"/>
      <c r="D37" s="380" t="s">
        <v>370</v>
      </c>
      <c r="E37" s="381">
        <f>SUM(E10:E36)</f>
        <v>0</v>
      </c>
      <c r="F37" s="381"/>
      <c r="G37" s="381">
        <f>SUM(G10:G36)</f>
        <v>0</v>
      </c>
      <c r="H37" s="382">
        <f>SUM(H10:H36)</f>
        <v>0</v>
      </c>
      <c r="I37" s="383" t="s">
        <v>559</v>
      </c>
      <c r="J37" s="384">
        <f>SUM(J10:J36)</f>
        <v>0</v>
      </c>
      <c r="K37" s="393">
        <f>SUM(K10:K36)</f>
        <v>0</v>
      </c>
      <c r="L37" s="383"/>
    </row>
    <row r="38" spans="2:12" x14ac:dyDescent="0.2">
      <c r="B38" s="385" t="s">
        <v>574</v>
      </c>
      <c r="C38" s="365"/>
      <c r="D38" s="365"/>
      <c r="E38" s="365"/>
      <c r="F38" s="365"/>
      <c r="G38" s="365"/>
      <c r="H38" s="365"/>
      <c r="I38" s="365"/>
      <c r="J38" s="365"/>
      <c r="K38" s="365"/>
      <c r="L38" s="365"/>
    </row>
    <row r="39" spans="2:12" x14ac:dyDescent="0.2">
      <c r="B39" s="385" t="s">
        <v>573</v>
      </c>
      <c r="C39" s="365"/>
      <c r="D39" s="365"/>
      <c r="E39" s="365"/>
      <c r="F39" s="365"/>
      <c r="G39" s="365"/>
      <c r="H39" s="365"/>
      <c r="I39" s="365"/>
      <c r="J39" s="365"/>
      <c r="K39" s="365"/>
      <c r="L39" s="365"/>
    </row>
    <row r="40" spans="2:12" x14ac:dyDescent="0.2">
      <c r="B40" s="385" t="s">
        <v>563</v>
      </c>
      <c r="C40" s="365"/>
      <c r="D40" s="365"/>
      <c r="E40" s="365"/>
      <c r="F40" s="365"/>
      <c r="G40" s="365"/>
      <c r="H40" s="365"/>
      <c r="I40" s="365"/>
      <c r="J40" s="365"/>
      <c r="K40" s="365"/>
      <c r="L40" s="365"/>
    </row>
  </sheetData>
  <sheetProtection algorithmName="SHA-512" hashValue="M7nXbxbDz5sJghLmjr3NIX9oaptSjOT+idEEY9jzms5L2h1396UFPOj9lt/cMrOd2Tesfca5z8W1A0cogsX1lw==" saltValue="lsG3EmtAHJHNbrTQXwqnJQ==" spinCount="100000" sheet="1" objects="1" scenarios="1" formatCells="0" formatColumns="0" formatRows="0" insertColumns="0" insertRows="0" deleteRows="0" sort="0"/>
  <mergeCells count="4">
    <mergeCell ref="B3:K3"/>
    <mergeCell ref="B2:K2"/>
    <mergeCell ref="C1:D1"/>
    <mergeCell ref="E1:K1"/>
  </mergeCells>
  <pageMargins left="0.25" right="0.25" top="0.75" bottom="0.75" header="0.3" footer="0.3"/>
  <pageSetup paperSize="5"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2"/>
  <sheetViews>
    <sheetView showGridLines="0" workbookViewId="0">
      <selection activeCell="D11" sqref="D11"/>
    </sheetView>
  </sheetViews>
  <sheetFormatPr defaultColWidth="11" defaultRowHeight="12" x14ac:dyDescent="0.15"/>
  <cols>
    <col min="1" max="1" width="41" style="41" customWidth="1"/>
    <col min="2" max="2" width="15.85546875" style="41" customWidth="1"/>
    <col min="3" max="6" width="11" style="41"/>
    <col min="7" max="7" width="13.28515625" style="41" customWidth="1"/>
    <col min="8" max="16384" width="11" style="41"/>
  </cols>
  <sheetData>
    <row r="1" spans="1:7" ht="12.75" x14ac:dyDescent="0.2">
      <c r="A1" s="73">
        <f>'Page 2'!B1</f>
        <v>0</v>
      </c>
      <c r="B1" s="541" t="s">
        <v>122</v>
      </c>
      <c r="C1" s="541"/>
      <c r="D1" s="514">
        <f>'Jurat Page'!B12</f>
        <v>0</v>
      </c>
      <c r="E1" s="514"/>
      <c r="F1" s="514"/>
    </row>
    <row r="2" spans="1:7" ht="12.75" x14ac:dyDescent="0.2">
      <c r="A2" s="542" t="s">
        <v>371</v>
      </c>
      <c r="B2" s="542"/>
    </row>
    <row r="3" spans="1:7" ht="12.75" x14ac:dyDescent="0.2">
      <c r="A3" s="40" t="s">
        <v>372</v>
      </c>
      <c r="B3" s="326"/>
    </row>
    <row r="4" spans="1:7" ht="12.75" x14ac:dyDescent="0.2">
      <c r="A4" s="40" t="s">
        <v>373</v>
      </c>
      <c r="B4" s="326"/>
    </row>
    <row r="5" spans="1:7" ht="12.75" x14ac:dyDescent="0.2">
      <c r="A5" s="40"/>
      <c r="B5" s="326"/>
    </row>
    <row r="6" spans="1:7" ht="12.75" x14ac:dyDescent="0.2">
      <c r="A6" s="40"/>
      <c r="B6" s="327">
        <f>A1</f>
        <v>0</v>
      </c>
    </row>
    <row r="7" spans="1:7" ht="12.75" x14ac:dyDescent="0.2">
      <c r="A7" s="328"/>
      <c r="B7" s="328"/>
      <c r="G7" s="42"/>
    </row>
    <row r="8" spans="1:7" ht="12.75" x14ac:dyDescent="0.2">
      <c r="A8" s="43" t="s">
        <v>374</v>
      </c>
      <c r="B8" s="44"/>
    </row>
    <row r="9" spans="1:7" ht="12.75" x14ac:dyDescent="0.2">
      <c r="A9" s="43" t="s">
        <v>375</v>
      </c>
      <c r="B9" s="328"/>
    </row>
    <row r="10" spans="1:7" ht="12.75" x14ac:dyDescent="0.2">
      <c r="A10" s="328"/>
      <c r="B10" s="328"/>
    </row>
    <row r="11" spans="1:7" ht="12.75" x14ac:dyDescent="0.2">
      <c r="A11" s="43" t="s">
        <v>376</v>
      </c>
      <c r="B11" s="45">
        <f>'Page 5a'!G33</f>
        <v>0</v>
      </c>
    </row>
    <row r="12" spans="1:7" ht="12.75" x14ac:dyDescent="0.2">
      <c r="A12" s="43" t="s">
        <v>377</v>
      </c>
      <c r="B12" s="328"/>
    </row>
    <row r="13" spans="1:7" ht="12.75" x14ac:dyDescent="0.2">
      <c r="A13" s="328"/>
      <c r="B13" s="328"/>
    </row>
    <row r="14" spans="1:7" ht="12.75" x14ac:dyDescent="0.2">
      <c r="A14" s="43" t="s">
        <v>378</v>
      </c>
      <c r="B14" s="328"/>
    </row>
    <row r="15" spans="1:7" ht="12.75" x14ac:dyDescent="0.2">
      <c r="A15" s="43" t="s">
        <v>589</v>
      </c>
      <c r="B15" s="328">
        <f>'Page 4'!N28</f>
        <v>0</v>
      </c>
    </row>
    <row r="16" spans="1:7" ht="12.75" x14ac:dyDescent="0.2">
      <c r="A16" s="43" t="s">
        <v>386</v>
      </c>
      <c r="B16" s="45">
        <f>'Page 4'!P56</f>
        <v>0</v>
      </c>
    </row>
    <row r="17" spans="1:2" ht="12.75" x14ac:dyDescent="0.2">
      <c r="A17" s="43" t="s">
        <v>379</v>
      </c>
      <c r="B17" s="45">
        <f>'Page 5b'!K38</f>
        <v>0</v>
      </c>
    </row>
    <row r="18" spans="1:2" ht="12.75" x14ac:dyDescent="0.2">
      <c r="A18" s="328"/>
      <c r="B18" s="328"/>
    </row>
    <row r="19" spans="1:2" ht="12.75" x14ac:dyDescent="0.2">
      <c r="A19" s="43" t="s">
        <v>380</v>
      </c>
      <c r="B19" s="46">
        <f>'Page 5b'!M38</f>
        <v>0</v>
      </c>
    </row>
    <row r="20" spans="1:2" ht="12.75" x14ac:dyDescent="0.2">
      <c r="A20" s="43" t="s">
        <v>381</v>
      </c>
      <c r="B20" s="328"/>
    </row>
    <row r="21" spans="1:2" ht="12.75" x14ac:dyDescent="0.2">
      <c r="A21" s="328"/>
      <c r="B21" s="328"/>
    </row>
    <row r="22" spans="1:2" ht="12.75" x14ac:dyDescent="0.2">
      <c r="A22" s="43" t="s">
        <v>382</v>
      </c>
      <c r="B22" s="45">
        <f>SUM(B8:B21)</f>
        <v>0</v>
      </c>
    </row>
    <row r="23" spans="1:2" ht="12.75" x14ac:dyDescent="0.2">
      <c r="A23" s="328"/>
      <c r="B23" s="328"/>
    </row>
    <row r="24" spans="1:2" ht="12.75" x14ac:dyDescent="0.2">
      <c r="A24" s="43" t="s">
        <v>383</v>
      </c>
      <c r="B24" s="45">
        <f>'Page 5b'!G38</f>
        <v>0</v>
      </c>
    </row>
    <row r="25" spans="1:2" ht="12.75" x14ac:dyDescent="0.2">
      <c r="A25" s="43" t="s">
        <v>384</v>
      </c>
      <c r="B25" s="328"/>
    </row>
    <row r="26" spans="1:2" ht="12.75" x14ac:dyDescent="0.2">
      <c r="A26" s="328"/>
      <c r="B26" s="328"/>
    </row>
    <row r="27" spans="1:2" ht="12.75" x14ac:dyDescent="0.2">
      <c r="A27" s="43" t="s">
        <v>385</v>
      </c>
      <c r="B27" s="328"/>
    </row>
    <row r="28" spans="1:2" ht="12.75" x14ac:dyDescent="0.2">
      <c r="A28" s="43" t="s">
        <v>590</v>
      </c>
      <c r="B28" s="328">
        <f>'Page 4'!O28</f>
        <v>0</v>
      </c>
    </row>
    <row r="29" spans="1:2" ht="12.75" x14ac:dyDescent="0.2">
      <c r="A29" s="43" t="s">
        <v>591</v>
      </c>
      <c r="B29" s="328">
        <f>'Page 4'!Q56</f>
        <v>0</v>
      </c>
    </row>
    <row r="30" spans="1:2" ht="12.75" x14ac:dyDescent="0.2">
      <c r="A30" s="43" t="s">
        <v>381</v>
      </c>
      <c r="B30" s="45">
        <f>'Page 5b'!L38</f>
        <v>0</v>
      </c>
    </row>
    <row r="31" spans="1:2" ht="12.75" x14ac:dyDescent="0.2">
      <c r="A31" s="328"/>
      <c r="B31" s="328"/>
    </row>
    <row r="32" spans="1:2" ht="12.75" x14ac:dyDescent="0.2">
      <c r="A32" s="43" t="s">
        <v>387</v>
      </c>
      <c r="B32" s="47">
        <f>'Page 5b'!N38</f>
        <v>0</v>
      </c>
    </row>
    <row r="33" spans="1:2" ht="12.75" x14ac:dyDescent="0.2">
      <c r="A33" s="43" t="s">
        <v>388</v>
      </c>
      <c r="B33" s="328"/>
    </row>
    <row r="34" spans="1:2" ht="12.75" x14ac:dyDescent="0.2">
      <c r="A34" s="328"/>
      <c r="B34" s="328"/>
    </row>
    <row r="35" spans="1:2" ht="12.75" x14ac:dyDescent="0.2">
      <c r="A35" s="43" t="s">
        <v>389</v>
      </c>
      <c r="B35" s="45">
        <f>B22-SUM(B24:B32)</f>
        <v>0</v>
      </c>
    </row>
    <row r="36" spans="1:2" ht="12.75" x14ac:dyDescent="0.2">
      <c r="A36" s="43" t="s">
        <v>390</v>
      </c>
      <c r="B36" s="328"/>
    </row>
    <row r="37" spans="1:2" ht="12.75" x14ac:dyDescent="0.2">
      <c r="A37" s="328"/>
      <c r="B37" s="328"/>
    </row>
    <row r="38" spans="1:2" ht="12.75" x14ac:dyDescent="0.2">
      <c r="A38" s="43" t="s">
        <v>391</v>
      </c>
      <c r="B38" s="46">
        <f>'Page 3'!D7+'Page 3'!D8</f>
        <v>0</v>
      </c>
    </row>
    <row r="39" spans="1:2" ht="12.75" x14ac:dyDescent="0.2">
      <c r="A39" s="43" t="s">
        <v>392</v>
      </c>
      <c r="B39" s="328"/>
    </row>
    <row r="40" spans="1:2" ht="12.75" x14ac:dyDescent="0.2">
      <c r="A40" s="328"/>
      <c r="B40" s="48"/>
    </row>
    <row r="41" spans="1:2" ht="13.5" thickBot="1" x14ac:dyDescent="0.25">
      <c r="A41" s="49" t="s">
        <v>446</v>
      </c>
      <c r="B41" s="50">
        <f>SUM(B35-B38)</f>
        <v>0</v>
      </c>
    </row>
    <row r="42" spans="1:2" ht="13.5" thickTop="1" x14ac:dyDescent="0.2">
      <c r="A42" s="328"/>
      <c r="B42" s="328"/>
    </row>
  </sheetData>
  <sheetProtection password="C9CB" sheet="1" objects="1" scenarios="1"/>
  <mergeCells count="3">
    <mergeCell ref="B1:C1"/>
    <mergeCell ref="D1:F1"/>
    <mergeCell ref="A2:B2"/>
  </mergeCells>
  <phoneticPr fontId="0" type="noConversion"/>
  <pageMargins left="0.25" right="0.25" top="1" bottom="1" header="0.5" footer="0.5"/>
  <pageSetup paperSize="5"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9"/>
  <sheetViews>
    <sheetView showGridLines="0" topLeftCell="A7" workbookViewId="0">
      <selection activeCell="B64" sqref="B64"/>
    </sheetView>
  </sheetViews>
  <sheetFormatPr defaultRowHeight="12.75" x14ac:dyDescent="0.2"/>
  <cols>
    <col min="2" max="2" width="38.7109375" customWidth="1"/>
    <col min="3" max="3" width="11.140625" style="329" bestFit="1" customWidth="1"/>
  </cols>
  <sheetData>
    <row r="1" spans="1:10" x14ac:dyDescent="0.2">
      <c r="A1">
        <f>'Page 2'!B1</f>
        <v>0</v>
      </c>
      <c r="B1" t="str">
        <f>'Page 2'!C1</f>
        <v xml:space="preserve">ANNUAL STATEMENT OF THE </v>
      </c>
      <c r="C1" s="329">
        <f>'Jurat Page'!B12</f>
        <v>0</v>
      </c>
    </row>
    <row r="3" spans="1:10" x14ac:dyDescent="0.2">
      <c r="A3" s="9"/>
      <c r="B3" s="9"/>
      <c r="C3" s="330"/>
      <c r="D3" s="9"/>
      <c r="E3" s="9"/>
      <c r="F3" s="9"/>
      <c r="G3" s="9"/>
      <c r="H3" s="9"/>
      <c r="I3" s="9"/>
      <c r="J3" s="9"/>
    </row>
    <row r="4" spans="1:10" x14ac:dyDescent="0.2">
      <c r="A4" s="9" t="s">
        <v>393</v>
      </c>
      <c r="B4" s="9"/>
      <c r="C4" s="330"/>
      <c r="D4" s="9"/>
      <c r="E4" s="9"/>
      <c r="F4" s="9"/>
      <c r="G4" s="9"/>
      <c r="H4" s="9"/>
      <c r="I4" s="9"/>
      <c r="J4" s="9"/>
    </row>
    <row r="5" spans="1:10" x14ac:dyDescent="0.2">
      <c r="A5" s="9" t="s">
        <v>244</v>
      </c>
      <c r="B5" s="9" t="s">
        <v>125</v>
      </c>
      <c r="C5" s="330"/>
      <c r="D5" s="9"/>
      <c r="E5" s="9"/>
      <c r="F5" s="9"/>
      <c r="G5" s="9"/>
      <c r="H5" s="9"/>
      <c r="I5" s="9"/>
      <c r="J5" s="9"/>
    </row>
    <row r="6" spans="1:10" x14ac:dyDescent="0.2">
      <c r="A6" s="9"/>
      <c r="B6" s="9"/>
      <c r="C6" s="330"/>
      <c r="D6" s="9"/>
      <c r="E6" s="9"/>
      <c r="F6" s="9"/>
      <c r="G6" s="9"/>
      <c r="H6" s="9"/>
      <c r="I6" s="9"/>
      <c r="J6" s="9"/>
    </row>
    <row r="7" spans="1:10" x14ac:dyDescent="0.2">
      <c r="A7" s="31">
        <v>1</v>
      </c>
      <c r="B7" s="31" t="s">
        <v>394</v>
      </c>
      <c r="C7" s="330"/>
      <c r="D7" s="9"/>
      <c r="E7" s="9"/>
      <c r="F7" s="9"/>
      <c r="G7" s="9"/>
      <c r="H7" s="9"/>
      <c r="I7" s="9"/>
      <c r="J7" s="9"/>
    </row>
    <row r="8" spans="1:10" x14ac:dyDescent="0.2">
      <c r="A8" s="31"/>
      <c r="B8" s="9"/>
      <c r="C8" s="330"/>
      <c r="D8" s="9"/>
      <c r="E8" s="9"/>
      <c r="F8" s="9"/>
      <c r="G8" s="9"/>
      <c r="H8" s="9"/>
      <c r="I8" s="9"/>
      <c r="J8" s="9"/>
    </row>
    <row r="9" spans="1:10" x14ac:dyDescent="0.2">
      <c r="A9" s="31" t="s">
        <v>395</v>
      </c>
      <c r="B9" s="9" t="s">
        <v>396</v>
      </c>
      <c r="C9" s="330">
        <f>'Page 2'!D11</f>
        <v>0</v>
      </c>
      <c r="D9" s="9"/>
      <c r="E9" s="9"/>
      <c r="F9" s="9"/>
      <c r="G9" s="9"/>
      <c r="H9" s="9"/>
      <c r="I9" s="9"/>
      <c r="J9" s="9"/>
    </row>
    <row r="10" spans="1:10" x14ac:dyDescent="0.2">
      <c r="A10" s="31" t="s">
        <v>397</v>
      </c>
      <c r="B10" s="9" t="s">
        <v>398</v>
      </c>
      <c r="C10" s="47">
        <f>'Page 2'!D12</f>
        <v>0</v>
      </c>
      <c r="D10" s="9"/>
      <c r="E10" s="9"/>
      <c r="F10" s="9"/>
      <c r="G10" s="9"/>
      <c r="H10" s="9"/>
      <c r="I10" s="9"/>
      <c r="J10" s="9"/>
    </row>
    <row r="11" spans="1:10" x14ac:dyDescent="0.2">
      <c r="A11" s="31" t="s">
        <v>399</v>
      </c>
      <c r="B11" s="9" t="s">
        <v>400</v>
      </c>
      <c r="C11" s="330">
        <f>C9-C10</f>
        <v>0</v>
      </c>
      <c r="D11" s="9"/>
      <c r="E11" s="9"/>
      <c r="F11" s="9"/>
      <c r="G11" s="9"/>
      <c r="H11" s="9"/>
      <c r="I11" s="9"/>
      <c r="J11" s="9"/>
    </row>
    <row r="12" spans="1:10" x14ac:dyDescent="0.2">
      <c r="A12" s="31" t="s">
        <v>399</v>
      </c>
      <c r="B12" s="9" t="s">
        <v>401</v>
      </c>
      <c r="C12" s="47">
        <f>'Page 2'!D13</f>
        <v>0</v>
      </c>
      <c r="D12" s="9"/>
      <c r="E12" s="9"/>
      <c r="F12" s="9"/>
      <c r="G12" s="9"/>
      <c r="H12" s="9"/>
      <c r="I12" s="9"/>
      <c r="J12" s="9"/>
    </row>
    <row r="13" spans="1:10" x14ac:dyDescent="0.2">
      <c r="A13" s="31"/>
      <c r="B13" s="9" t="s">
        <v>402</v>
      </c>
      <c r="C13" s="331">
        <f>C11-C12</f>
        <v>0</v>
      </c>
      <c r="D13" s="9"/>
      <c r="E13" s="9"/>
      <c r="F13" s="9"/>
      <c r="G13" s="9"/>
      <c r="H13" s="9"/>
      <c r="I13" s="9"/>
      <c r="J13" s="9"/>
    </row>
    <row r="14" spans="1:10" x14ac:dyDescent="0.2">
      <c r="A14" s="31"/>
      <c r="B14" s="9"/>
      <c r="C14" s="330"/>
      <c r="D14" s="9"/>
      <c r="E14" s="9"/>
      <c r="F14" s="9"/>
      <c r="G14" s="9"/>
      <c r="H14" s="9"/>
      <c r="I14" s="9"/>
      <c r="J14" s="9"/>
    </row>
    <row r="15" spans="1:10" x14ac:dyDescent="0.2">
      <c r="A15" s="31"/>
      <c r="B15" s="9"/>
      <c r="C15" s="330"/>
      <c r="D15" s="9"/>
      <c r="E15" s="9"/>
      <c r="F15" s="9"/>
      <c r="G15" s="9"/>
      <c r="H15" s="9"/>
      <c r="I15" s="9"/>
      <c r="J15" s="9"/>
    </row>
    <row r="16" spans="1:10" x14ac:dyDescent="0.2">
      <c r="A16" s="31">
        <v>2</v>
      </c>
      <c r="B16" s="31" t="s">
        <v>403</v>
      </c>
      <c r="C16" s="330"/>
      <c r="D16" s="9"/>
      <c r="E16" s="9"/>
      <c r="F16" s="9"/>
      <c r="G16" s="9"/>
      <c r="H16" s="9"/>
      <c r="I16" s="9"/>
      <c r="J16" s="9"/>
    </row>
    <row r="17" spans="1:10" x14ac:dyDescent="0.2">
      <c r="A17" s="31"/>
      <c r="B17" s="9"/>
      <c r="C17" s="330"/>
      <c r="D17" s="9"/>
      <c r="E17" s="9"/>
      <c r="F17" s="9"/>
      <c r="G17" s="9"/>
      <c r="H17" s="9"/>
      <c r="I17" s="9"/>
      <c r="J17" s="9"/>
    </row>
    <row r="18" spans="1:10" x14ac:dyDescent="0.2">
      <c r="A18" s="31" t="s">
        <v>404</v>
      </c>
      <c r="B18" s="9" t="s">
        <v>405</v>
      </c>
      <c r="C18" s="330">
        <f>'Page 2'!D35</f>
        <v>0</v>
      </c>
      <c r="D18" s="9"/>
      <c r="E18" s="9"/>
      <c r="F18" s="9"/>
      <c r="G18" s="9"/>
      <c r="H18" s="9"/>
      <c r="I18" s="9"/>
      <c r="J18" s="9"/>
    </row>
    <row r="19" spans="1:10" x14ac:dyDescent="0.2">
      <c r="A19" s="31" t="s">
        <v>406</v>
      </c>
      <c r="B19" s="9" t="s">
        <v>407</v>
      </c>
      <c r="C19" s="47">
        <f>'Page 2'!D36</f>
        <v>0</v>
      </c>
      <c r="D19" s="9"/>
      <c r="E19" s="9"/>
      <c r="F19" s="9"/>
      <c r="G19" s="9"/>
      <c r="H19" s="9"/>
      <c r="I19" s="9"/>
      <c r="J19" s="9"/>
    </row>
    <row r="20" spans="1:10" x14ac:dyDescent="0.2">
      <c r="A20" s="31"/>
      <c r="B20" s="9" t="s">
        <v>408</v>
      </c>
      <c r="C20" s="330">
        <f>SUM(C18:C19)</f>
        <v>0</v>
      </c>
      <c r="D20" s="9"/>
      <c r="E20" s="9"/>
      <c r="F20" s="9"/>
      <c r="G20" s="9"/>
      <c r="H20" s="9"/>
      <c r="I20" s="9"/>
      <c r="J20" s="9"/>
    </row>
    <row r="21" spans="1:10" x14ac:dyDescent="0.2">
      <c r="A21" s="31"/>
      <c r="B21" s="9" t="s">
        <v>409</v>
      </c>
      <c r="C21" s="47">
        <f>'Page 7'!C52</f>
        <v>0</v>
      </c>
      <c r="D21" s="9"/>
      <c r="E21" s="9"/>
      <c r="F21" s="9"/>
      <c r="G21" s="9"/>
      <c r="H21" s="9"/>
      <c r="I21" s="9"/>
      <c r="J21" s="9"/>
    </row>
    <row r="22" spans="1:10" x14ac:dyDescent="0.2">
      <c r="A22" s="31"/>
      <c r="B22" s="9" t="s">
        <v>402</v>
      </c>
      <c r="C22" s="331">
        <f>C20-C21</f>
        <v>0</v>
      </c>
      <c r="D22" s="9"/>
      <c r="E22" s="9"/>
      <c r="F22" s="9"/>
      <c r="G22" s="9"/>
      <c r="H22" s="9"/>
      <c r="I22" s="9"/>
      <c r="J22" s="9"/>
    </row>
    <row r="23" spans="1:10" x14ac:dyDescent="0.2">
      <c r="A23" s="31"/>
      <c r="B23" s="9"/>
      <c r="C23" s="330"/>
      <c r="D23" s="9"/>
      <c r="E23" s="9"/>
      <c r="F23" s="9"/>
      <c r="G23" s="9"/>
      <c r="H23" s="9"/>
      <c r="I23" s="9"/>
      <c r="J23" s="9"/>
    </row>
    <row r="24" spans="1:10" x14ac:dyDescent="0.2">
      <c r="A24" s="31"/>
      <c r="B24" s="9"/>
      <c r="C24" s="330"/>
      <c r="D24" s="9"/>
      <c r="E24" s="9"/>
      <c r="F24" s="9"/>
      <c r="G24" s="9"/>
      <c r="H24" s="9"/>
      <c r="I24" s="9"/>
      <c r="J24" s="9"/>
    </row>
    <row r="25" spans="1:10" x14ac:dyDescent="0.2">
      <c r="A25" s="31">
        <v>3</v>
      </c>
      <c r="B25" s="31" t="s">
        <v>410</v>
      </c>
      <c r="C25" s="330"/>
      <c r="D25" s="9"/>
      <c r="E25" s="9"/>
      <c r="F25" s="9"/>
      <c r="G25" s="9"/>
      <c r="H25" s="9"/>
      <c r="I25" s="9"/>
      <c r="J25" s="9"/>
    </row>
    <row r="26" spans="1:10" x14ac:dyDescent="0.2">
      <c r="A26" s="31"/>
      <c r="B26" s="9"/>
      <c r="C26" s="330"/>
      <c r="D26" s="9"/>
      <c r="E26" s="9"/>
      <c r="F26" s="9"/>
      <c r="G26" s="9"/>
      <c r="H26" s="9"/>
      <c r="I26" s="9"/>
      <c r="J26" s="9"/>
    </row>
    <row r="27" spans="1:10" x14ac:dyDescent="0.2">
      <c r="A27" s="31" t="s">
        <v>411</v>
      </c>
      <c r="B27" s="9" t="s">
        <v>412</v>
      </c>
      <c r="C27" s="330">
        <f>'Page 2'!F72</f>
        <v>0</v>
      </c>
      <c r="D27" s="9"/>
      <c r="E27" s="9"/>
      <c r="F27" s="9"/>
      <c r="G27" s="9"/>
      <c r="H27" s="9"/>
      <c r="I27" s="9"/>
      <c r="J27" s="9"/>
    </row>
    <row r="28" spans="1:10" x14ac:dyDescent="0.2">
      <c r="A28" s="31" t="s">
        <v>413</v>
      </c>
      <c r="B28" s="9" t="s">
        <v>414</v>
      </c>
      <c r="C28" s="47">
        <f>'Page 3'!D21</f>
        <v>0</v>
      </c>
      <c r="D28" s="9"/>
      <c r="E28" s="9"/>
      <c r="F28" s="9"/>
      <c r="G28" s="9"/>
      <c r="H28" s="9"/>
      <c r="I28" s="9"/>
      <c r="J28" s="9"/>
    </row>
    <row r="29" spans="1:10" x14ac:dyDescent="0.2">
      <c r="A29" s="31"/>
      <c r="B29" s="9" t="s">
        <v>402</v>
      </c>
      <c r="C29" s="330">
        <f>C27-C28</f>
        <v>0</v>
      </c>
      <c r="D29" s="9"/>
      <c r="E29" s="9"/>
      <c r="F29" s="9"/>
      <c r="G29" s="9"/>
      <c r="H29" s="9"/>
      <c r="I29" s="9"/>
      <c r="J29" s="9"/>
    </row>
    <row r="30" spans="1:10" x14ac:dyDescent="0.2">
      <c r="A30" s="31"/>
      <c r="B30" s="9"/>
      <c r="C30" s="330"/>
      <c r="D30" s="9"/>
      <c r="E30" s="9"/>
      <c r="F30" s="9"/>
      <c r="G30" s="9"/>
      <c r="H30" s="9"/>
      <c r="I30" s="9"/>
      <c r="J30" s="9"/>
    </row>
    <row r="31" spans="1:10" x14ac:dyDescent="0.2">
      <c r="A31" s="31"/>
      <c r="B31" s="9"/>
      <c r="C31" s="330"/>
      <c r="D31" s="9"/>
      <c r="E31" s="9"/>
      <c r="F31" s="9"/>
      <c r="G31" s="9"/>
      <c r="H31" s="9"/>
      <c r="I31" s="9"/>
      <c r="J31" s="9"/>
    </row>
    <row r="32" spans="1:10" x14ac:dyDescent="0.2">
      <c r="A32" s="31">
        <v>4</v>
      </c>
      <c r="B32" s="31" t="s">
        <v>300</v>
      </c>
      <c r="C32" s="330"/>
      <c r="D32" s="9"/>
      <c r="E32" s="9"/>
      <c r="F32" s="9"/>
      <c r="G32" s="9"/>
      <c r="H32" s="9"/>
      <c r="I32" s="9"/>
      <c r="J32" s="9"/>
    </row>
    <row r="33" spans="1:10" x14ac:dyDescent="0.2">
      <c r="A33" s="9"/>
      <c r="B33" s="9"/>
      <c r="C33" s="330"/>
      <c r="D33" s="9"/>
      <c r="E33" s="9"/>
      <c r="F33" s="9"/>
      <c r="G33" s="9"/>
      <c r="H33" s="9"/>
      <c r="I33" s="9"/>
      <c r="J33" s="9"/>
    </row>
    <row r="34" spans="1:10" x14ac:dyDescent="0.2">
      <c r="A34" s="9" t="s">
        <v>417</v>
      </c>
      <c r="B34" s="9" t="s">
        <v>418</v>
      </c>
      <c r="C34" s="330">
        <f>'Page 2'!E40</f>
        <v>0</v>
      </c>
      <c r="D34" s="9"/>
      <c r="E34" s="9"/>
      <c r="F34" s="9"/>
      <c r="G34" s="9"/>
      <c r="H34" s="9"/>
      <c r="I34" s="9"/>
      <c r="J34" s="9"/>
    </row>
    <row r="35" spans="1:10" x14ac:dyDescent="0.2">
      <c r="A35" s="9" t="s">
        <v>419</v>
      </c>
      <c r="B35" s="9" t="s">
        <v>300</v>
      </c>
      <c r="C35" s="47">
        <f>'Page 7'!G52</f>
        <v>0</v>
      </c>
      <c r="D35" s="9"/>
      <c r="E35" s="9"/>
      <c r="F35" s="9"/>
      <c r="G35" s="9"/>
      <c r="H35" s="9"/>
      <c r="I35" s="9"/>
      <c r="J35" s="9"/>
    </row>
    <row r="36" spans="1:10" x14ac:dyDescent="0.2">
      <c r="A36" s="9"/>
      <c r="B36" s="9" t="s">
        <v>402</v>
      </c>
      <c r="C36" s="330">
        <f>C34-C35</f>
        <v>0</v>
      </c>
      <c r="D36" s="9"/>
      <c r="E36" s="9"/>
      <c r="F36" s="9"/>
      <c r="G36" s="9"/>
      <c r="H36" s="9"/>
      <c r="I36" s="9"/>
      <c r="J36" s="9"/>
    </row>
    <row r="37" spans="1:10" x14ac:dyDescent="0.2">
      <c r="A37" s="9"/>
      <c r="B37" s="9"/>
      <c r="C37" s="330"/>
      <c r="D37" s="9"/>
      <c r="E37" s="9"/>
      <c r="F37" s="9"/>
      <c r="G37" s="9"/>
      <c r="H37" s="9"/>
      <c r="I37" s="9"/>
      <c r="J37" s="9"/>
    </row>
    <row r="38" spans="1:10" x14ac:dyDescent="0.2">
      <c r="A38" s="9"/>
      <c r="B38" s="9"/>
      <c r="C38" s="330"/>
      <c r="D38" s="9"/>
      <c r="E38" s="9"/>
      <c r="F38" s="9"/>
      <c r="G38" s="9"/>
      <c r="H38" s="9"/>
      <c r="I38" s="9"/>
      <c r="J38" s="9"/>
    </row>
    <row r="39" spans="1:10" x14ac:dyDescent="0.2">
      <c r="A39" s="31">
        <v>5</v>
      </c>
      <c r="B39" s="31" t="s">
        <v>493</v>
      </c>
      <c r="C39" s="330"/>
      <c r="D39" s="9"/>
    </row>
    <row r="40" spans="1:10" x14ac:dyDescent="0.2">
      <c r="A40" s="9"/>
      <c r="B40" s="9"/>
      <c r="C40" s="330"/>
      <c r="D40" s="9"/>
    </row>
    <row r="41" spans="1:10" x14ac:dyDescent="0.2">
      <c r="A41" s="9" t="s">
        <v>494</v>
      </c>
      <c r="B41" s="9" t="s">
        <v>495</v>
      </c>
      <c r="C41" s="330">
        <f>'Page 3'!D40</f>
        <v>0</v>
      </c>
      <c r="D41" s="9"/>
    </row>
    <row r="42" spans="1:10" x14ac:dyDescent="0.2">
      <c r="A42" s="9" t="s">
        <v>496</v>
      </c>
      <c r="B42" s="9" t="s">
        <v>497</v>
      </c>
      <c r="C42" s="47">
        <f>'Page 11'!K37</f>
        <v>0</v>
      </c>
      <c r="D42" s="9"/>
    </row>
    <row r="43" spans="1:10" x14ac:dyDescent="0.2">
      <c r="A43" s="9"/>
      <c r="B43" s="9" t="s">
        <v>402</v>
      </c>
      <c r="C43" s="330">
        <f>C41-C42</f>
        <v>0</v>
      </c>
      <c r="D43" s="9"/>
    </row>
    <row r="46" spans="1:10" x14ac:dyDescent="0.2">
      <c r="A46" s="31">
        <v>6</v>
      </c>
      <c r="B46" s="31" t="s">
        <v>506</v>
      </c>
      <c r="C46" s="330"/>
      <c r="D46" s="9"/>
    </row>
    <row r="47" spans="1:10" x14ac:dyDescent="0.2">
      <c r="A47" s="9"/>
      <c r="B47" s="9"/>
      <c r="C47" s="330"/>
      <c r="D47" s="9"/>
    </row>
    <row r="48" spans="1:10" x14ac:dyDescent="0.2">
      <c r="A48" s="9" t="s">
        <v>511</v>
      </c>
      <c r="B48" s="9" t="s">
        <v>588</v>
      </c>
      <c r="C48" s="330">
        <f>'Page 2'!E47</f>
        <v>0</v>
      </c>
      <c r="D48" s="9"/>
    </row>
    <row r="49" spans="1:4" x14ac:dyDescent="0.2">
      <c r="A49" s="9" t="s">
        <v>512</v>
      </c>
      <c r="B49" s="9" t="s">
        <v>508</v>
      </c>
      <c r="C49" s="330">
        <f>'Page 2'!E48</f>
        <v>0</v>
      </c>
      <c r="D49" s="9"/>
    </row>
    <row r="50" spans="1:4" x14ac:dyDescent="0.2">
      <c r="A50" s="9" t="s">
        <v>513</v>
      </c>
      <c r="B50" s="9" t="s">
        <v>507</v>
      </c>
      <c r="C50" s="47">
        <f>'Page 2'!E49</f>
        <v>0</v>
      </c>
      <c r="D50" s="9"/>
    </row>
    <row r="51" spans="1:4" x14ac:dyDescent="0.2">
      <c r="A51" s="9" t="s">
        <v>510</v>
      </c>
      <c r="B51" s="9" t="s">
        <v>509</v>
      </c>
      <c r="C51" s="47">
        <f>'Page 10'!M32</f>
        <v>0</v>
      </c>
      <c r="D51" s="9"/>
    </row>
    <row r="52" spans="1:4" x14ac:dyDescent="0.2">
      <c r="A52" s="9"/>
      <c r="B52" s="9" t="s">
        <v>402</v>
      </c>
      <c r="C52" s="330">
        <f>SUM(C48:C50)-C51</f>
        <v>0</v>
      </c>
      <c r="D52" s="9"/>
    </row>
    <row r="54" spans="1:4" x14ac:dyDescent="0.2">
      <c r="A54" s="31">
        <v>7</v>
      </c>
      <c r="B54" s="31" t="s">
        <v>514</v>
      </c>
      <c r="C54" s="330"/>
      <c r="D54" s="9"/>
    </row>
    <row r="55" spans="1:4" x14ac:dyDescent="0.2">
      <c r="A55" s="9"/>
      <c r="B55" s="9"/>
      <c r="C55" s="330"/>
      <c r="D55" s="9"/>
    </row>
    <row r="56" spans="1:4" x14ac:dyDescent="0.2">
      <c r="A56" s="9" t="s">
        <v>515</v>
      </c>
      <c r="B56" s="9" t="s">
        <v>516</v>
      </c>
      <c r="C56" s="330">
        <f>SUM('Page 3'!D11:D12)</f>
        <v>0</v>
      </c>
      <c r="D56" s="9"/>
    </row>
    <row r="57" spans="1:4" x14ac:dyDescent="0.2">
      <c r="A57" s="9"/>
      <c r="B57" s="9" t="s">
        <v>517</v>
      </c>
      <c r="C57" s="47">
        <f>'Page 9'!E49</f>
        <v>0</v>
      </c>
      <c r="D57" s="9"/>
    </row>
    <row r="58" spans="1:4" x14ac:dyDescent="0.2">
      <c r="A58" s="9"/>
      <c r="B58" s="9" t="s">
        <v>402</v>
      </c>
      <c r="C58" s="330">
        <f>C56-C57</f>
        <v>0</v>
      </c>
      <c r="D58" s="9"/>
    </row>
    <row r="60" spans="1:4" x14ac:dyDescent="0.2">
      <c r="A60" s="31">
        <v>8</v>
      </c>
      <c r="B60" s="31" t="s">
        <v>536</v>
      </c>
      <c r="C60" s="330"/>
      <c r="D60" s="9"/>
    </row>
    <row r="61" spans="1:4" x14ac:dyDescent="0.2">
      <c r="A61" s="9"/>
      <c r="B61" s="9"/>
      <c r="C61" s="330"/>
      <c r="D61" s="9"/>
    </row>
    <row r="62" spans="1:4" x14ac:dyDescent="0.2">
      <c r="A62" s="9" t="s">
        <v>537</v>
      </c>
      <c r="B62" s="9" t="s">
        <v>608</v>
      </c>
      <c r="C62" s="330">
        <f>'Page 3'!D16</f>
        <v>0</v>
      </c>
      <c r="D62" s="9"/>
    </row>
    <row r="63" spans="1:4" x14ac:dyDescent="0.2">
      <c r="A63" s="9" t="s">
        <v>538</v>
      </c>
      <c r="B63" s="9" t="s">
        <v>609</v>
      </c>
      <c r="C63" s="47">
        <f>'Page 3'!D39</f>
        <v>0</v>
      </c>
      <c r="D63" s="9"/>
    </row>
    <row r="64" spans="1:4" x14ac:dyDescent="0.2">
      <c r="A64" s="9"/>
      <c r="B64" s="9" t="s">
        <v>402</v>
      </c>
      <c r="C64" s="330">
        <f>IF(C62&gt;0,C62-C63,0)</f>
        <v>0</v>
      </c>
      <c r="D64" s="9"/>
    </row>
    <row r="66" spans="1:2" x14ac:dyDescent="0.2">
      <c r="A66" s="31"/>
      <c r="B66" s="31"/>
    </row>
    <row r="68" spans="1:2" x14ac:dyDescent="0.2">
      <c r="A68" s="9"/>
      <c r="B68" s="9"/>
    </row>
    <row r="69" spans="1:2" x14ac:dyDescent="0.2">
      <c r="A69" s="9"/>
    </row>
  </sheetData>
  <sheetProtection algorithmName="SHA-512" hashValue="RTIIaVfC4DTAUtBMgEoGVT9swWWFnFDJ9ROua/7IEtAVas+GIgyO785piydLPt590aeZWi/wC1TdaKDCKtnR+w==" saltValue="qKrEJ2YiEVygjUUss16x8g==" spinCount="100000" sheet="1" scenarios="1"/>
  <phoneticPr fontId="0"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I69"/>
  <sheetViews>
    <sheetView showGridLines="0" topLeftCell="A9" workbookViewId="0">
      <selection activeCell="P57" sqref="P57"/>
    </sheetView>
  </sheetViews>
  <sheetFormatPr defaultRowHeight="12.75" x14ac:dyDescent="0.2"/>
  <cols>
    <col min="1" max="1" width="1.42578125" customWidth="1"/>
    <col min="2" max="2" width="25" customWidth="1"/>
    <col min="3" max="3" width="15.28515625" customWidth="1"/>
    <col min="4" max="4" width="11.140625" customWidth="1"/>
    <col min="5" max="5" width="12.7109375" customWidth="1"/>
    <col min="6" max="6" width="11.5703125" customWidth="1"/>
    <col min="7" max="7" width="13.140625" customWidth="1"/>
    <col min="8" max="8" width="11.140625" customWidth="1"/>
    <col min="9" max="9" width="10" customWidth="1"/>
  </cols>
  <sheetData>
    <row r="1" spans="2:9" x14ac:dyDescent="0.2">
      <c r="B1" s="66">
        <f>'Page 2'!B1</f>
        <v>0</v>
      </c>
      <c r="C1" s="529" t="s">
        <v>439</v>
      </c>
      <c r="D1" s="529"/>
      <c r="E1" s="504">
        <f>'Jurat Page'!B12</f>
        <v>0</v>
      </c>
      <c r="F1" s="504"/>
      <c r="G1" s="504"/>
      <c r="H1" s="504"/>
      <c r="I1" s="504"/>
    </row>
    <row r="6" spans="2:9" ht="15.75" x14ac:dyDescent="0.25">
      <c r="B6" s="476" t="s">
        <v>443</v>
      </c>
      <c r="C6" s="476"/>
      <c r="D6" s="476"/>
      <c r="E6" s="476"/>
      <c r="F6" s="476"/>
      <c r="G6" s="476"/>
      <c r="H6" s="476"/>
      <c r="I6" s="476"/>
    </row>
    <row r="7" spans="2:9" ht="15.75" x14ac:dyDescent="0.25">
      <c r="B7" s="360"/>
      <c r="C7" s="360"/>
      <c r="D7" s="360"/>
      <c r="E7" s="360"/>
      <c r="F7" s="360"/>
      <c r="G7" s="360"/>
      <c r="H7" s="360"/>
      <c r="I7" s="360"/>
    </row>
    <row r="8" spans="2:9" x14ac:dyDescent="0.2">
      <c r="B8" s="9" t="s">
        <v>319</v>
      </c>
    </row>
    <row r="9" spans="2:9" x14ac:dyDescent="0.2">
      <c r="B9" s="9" t="s">
        <v>550</v>
      </c>
    </row>
    <row r="10" spans="2:9" ht="13.5" thickBot="1" x14ac:dyDescent="0.25">
      <c r="B10" s="295"/>
      <c r="C10" s="295"/>
      <c r="D10" s="295"/>
      <c r="E10" s="295"/>
      <c r="F10" s="295"/>
      <c r="G10" s="295"/>
      <c r="H10" s="295"/>
      <c r="I10" s="295"/>
    </row>
    <row r="11" spans="2:9" x14ac:dyDescent="0.2">
      <c r="B11" s="94">
        <v>1</v>
      </c>
      <c r="C11" s="31">
        <v>2</v>
      </c>
      <c r="D11" s="94">
        <v>3</v>
      </c>
      <c r="E11" s="94">
        <v>4</v>
      </c>
      <c r="F11" s="31">
        <v>5</v>
      </c>
      <c r="G11" s="94">
        <v>6</v>
      </c>
      <c r="H11" s="94">
        <v>7</v>
      </c>
      <c r="I11" s="94">
        <v>8</v>
      </c>
    </row>
    <row r="12" spans="2:9" x14ac:dyDescent="0.2">
      <c r="B12" s="97"/>
      <c r="C12" s="31"/>
      <c r="D12" s="97"/>
      <c r="E12" s="97"/>
      <c r="F12" s="31"/>
      <c r="G12" s="97"/>
      <c r="H12" s="97" t="s">
        <v>530</v>
      </c>
      <c r="I12" s="97" t="s">
        <v>534</v>
      </c>
    </row>
    <row r="13" spans="2:9" x14ac:dyDescent="0.2">
      <c r="B13" s="97"/>
      <c r="C13" s="31"/>
      <c r="D13" s="97"/>
      <c r="E13" s="97" t="s">
        <v>327</v>
      </c>
      <c r="F13" s="31" t="s">
        <v>321</v>
      </c>
      <c r="G13" s="97" t="s">
        <v>551</v>
      </c>
      <c r="H13" s="97" t="s">
        <v>531</v>
      </c>
      <c r="I13" s="97" t="s">
        <v>322</v>
      </c>
    </row>
    <row r="14" spans="2:9" x14ac:dyDescent="0.2">
      <c r="B14" s="97"/>
      <c r="C14" s="31"/>
      <c r="D14" s="97"/>
      <c r="E14" s="97" t="s">
        <v>521</v>
      </c>
      <c r="F14" s="31" t="s">
        <v>178</v>
      </c>
      <c r="G14" s="97" t="s">
        <v>552</v>
      </c>
      <c r="H14" s="97" t="s">
        <v>532</v>
      </c>
      <c r="I14" s="97" t="s">
        <v>323</v>
      </c>
    </row>
    <row r="15" spans="2:9" ht="13.5" thickBot="1" x14ac:dyDescent="0.25">
      <c r="B15" s="99" t="s">
        <v>324</v>
      </c>
      <c r="C15" s="93" t="s">
        <v>325</v>
      </c>
      <c r="D15" s="99" t="s">
        <v>326</v>
      </c>
      <c r="E15" s="99" t="s">
        <v>492</v>
      </c>
      <c r="F15" s="93" t="s">
        <v>328</v>
      </c>
      <c r="G15" s="99" t="s">
        <v>553</v>
      </c>
      <c r="H15" s="99" t="s">
        <v>533</v>
      </c>
      <c r="I15" s="99" t="s">
        <v>329</v>
      </c>
    </row>
    <row r="16" spans="2:9" x14ac:dyDescent="0.2">
      <c r="B16" s="235"/>
      <c r="C16" s="235"/>
      <c r="D16" s="332"/>
      <c r="E16" s="332"/>
      <c r="F16" s="333"/>
      <c r="G16" s="333"/>
      <c r="H16" s="333"/>
      <c r="I16" s="333"/>
    </row>
    <row r="17" spans="2:9" x14ac:dyDescent="0.2">
      <c r="B17" s="124"/>
      <c r="C17" s="124"/>
      <c r="D17" s="334"/>
      <c r="E17" s="334"/>
      <c r="F17" s="334"/>
      <c r="G17" s="334"/>
      <c r="H17" s="334"/>
      <c r="I17" s="334"/>
    </row>
    <row r="18" spans="2:9" x14ac:dyDescent="0.2">
      <c r="B18" s="124"/>
      <c r="C18" s="124"/>
      <c r="D18" s="334"/>
      <c r="E18" s="334"/>
      <c r="F18" s="334"/>
      <c r="G18" s="334"/>
      <c r="H18" s="334"/>
      <c r="I18" s="334"/>
    </row>
    <row r="19" spans="2:9" x14ac:dyDescent="0.2">
      <c r="B19" s="124"/>
      <c r="C19" s="124"/>
      <c r="D19" s="334"/>
      <c r="E19" s="334"/>
      <c r="F19" s="334"/>
      <c r="G19" s="334"/>
      <c r="H19" s="334"/>
      <c r="I19" s="334"/>
    </row>
    <row r="20" spans="2:9" x14ac:dyDescent="0.2">
      <c r="B20" s="124"/>
      <c r="C20" s="124"/>
      <c r="D20" s="334"/>
      <c r="E20" s="334"/>
      <c r="F20" s="334"/>
      <c r="G20" s="334"/>
      <c r="H20" s="334"/>
      <c r="I20" s="334"/>
    </row>
    <row r="21" spans="2:9" x14ac:dyDescent="0.2">
      <c r="B21" s="124"/>
      <c r="C21" s="124"/>
      <c r="D21" s="334"/>
      <c r="E21" s="334"/>
      <c r="F21" s="334"/>
      <c r="G21" s="334"/>
      <c r="H21" s="334"/>
      <c r="I21" s="334"/>
    </row>
    <row r="22" spans="2:9" x14ac:dyDescent="0.2">
      <c r="B22" s="124"/>
      <c r="C22" s="124"/>
      <c r="D22" s="334"/>
      <c r="E22" s="334"/>
      <c r="F22" s="334"/>
      <c r="G22" s="334"/>
      <c r="H22" s="334"/>
      <c r="I22" s="334"/>
    </row>
    <row r="23" spans="2:9" x14ac:dyDescent="0.2">
      <c r="B23" s="124"/>
      <c r="C23" s="124"/>
      <c r="D23" s="334"/>
      <c r="E23" s="334"/>
      <c r="F23" s="334"/>
      <c r="G23" s="334"/>
      <c r="H23" s="334"/>
      <c r="I23" s="334"/>
    </row>
    <row r="24" spans="2:9" x14ac:dyDescent="0.2">
      <c r="B24" s="124"/>
      <c r="C24" s="124"/>
      <c r="D24" s="334"/>
      <c r="E24" s="334"/>
      <c r="F24" s="334"/>
      <c r="G24" s="334"/>
      <c r="H24" s="334"/>
      <c r="I24" s="334"/>
    </row>
    <row r="25" spans="2:9" x14ac:dyDescent="0.2">
      <c r="B25" s="124"/>
      <c r="C25" s="124"/>
      <c r="D25" s="334"/>
      <c r="E25" s="334"/>
      <c r="F25" s="334"/>
      <c r="G25" s="334"/>
      <c r="H25" s="334"/>
      <c r="I25" s="334"/>
    </row>
    <row r="26" spans="2:9" x14ac:dyDescent="0.2">
      <c r="B26" s="124"/>
      <c r="C26" s="124"/>
      <c r="D26" s="334"/>
      <c r="E26" s="334"/>
      <c r="F26" s="334"/>
      <c r="G26" s="334"/>
      <c r="H26" s="334"/>
      <c r="I26" s="334"/>
    </row>
    <row r="27" spans="2:9" x14ac:dyDescent="0.2">
      <c r="B27" s="124"/>
      <c r="C27" s="124"/>
      <c r="D27" s="334"/>
      <c r="E27" s="334"/>
      <c r="F27" s="334"/>
      <c r="G27" s="334"/>
      <c r="H27" s="334"/>
      <c r="I27" s="334"/>
    </row>
    <row r="28" spans="2:9" x14ac:dyDescent="0.2">
      <c r="B28" s="124"/>
      <c r="C28" s="124"/>
      <c r="D28" s="334"/>
      <c r="E28" s="334"/>
      <c r="F28" s="334"/>
      <c r="G28" s="334"/>
      <c r="H28" s="334"/>
      <c r="I28" s="334"/>
    </row>
    <row r="29" spans="2:9" x14ac:dyDescent="0.2">
      <c r="B29" s="124"/>
      <c r="C29" s="124"/>
      <c r="D29" s="334"/>
      <c r="E29" s="334"/>
      <c r="F29" s="334"/>
      <c r="G29" s="334"/>
      <c r="H29" s="334"/>
      <c r="I29" s="334"/>
    </row>
    <row r="30" spans="2:9" x14ac:dyDescent="0.2">
      <c r="B30" s="124"/>
      <c r="C30" s="124"/>
      <c r="D30" s="334"/>
      <c r="E30" s="334"/>
      <c r="F30" s="334"/>
      <c r="G30" s="334"/>
      <c r="H30" s="334"/>
      <c r="I30" s="334"/>
    </row>
    <row r="31" spans="2:9" x14ac:dyDescent="0.2">
      <c r="B31" s="124"/>
      <c r="C31" s="124"/>
      <c r="D31" s="334"/>
      <c r="E31" s="334"/>
      <c r="F31" s="334"/>
      <c r="G31" s="334"/>
      <c r="H31" s="334"/>
      <c r="I31" s="334"/>
    </row>
    <row r="32" spans="2:9" x14ac:dyDescent="0.2">
      <c r="B32" s="124"/>
      <c r="C32" s="124"/>
      <c r="D32" s="334"/>
      <c r="E32" s="334"/>
      <c r="F32" s="334"/>
      <c r="G32" s="334"/>
      <c r="H32" s="334"/>
      <c r="I32" s="334"/>
    </row>
    <row r="33" spans="2:9" x14ac:dyDescent="0.2">
      <c r="B33" s="124"/>
      <c r="C33" s="124"/>
      <c r="D33" s="334"/>
      <c r="E33" s="334"/>
      <c r="F33" s="334"/>
      <c r="G33" s="334"/>
      <c r="H33" s="334"/>
      <c r="I33" s="334"/>
    </row>
    <row r="34" spans="2:9" x14ac:dyDescent="0.2">
      <c r="B34" s="124"/>
      <c r="C34" s="124"/>
      <c r="D34" s="334"/>
      <c r="E34" s="334"/>
      <c r="F34" s="334"/>
      <c r="G34" s="334"/>
      <c r="H34" s="334"/>
      <c r="I34" s="334"/>
    </row>
    <row r="35" spans="2:9" x14ac:dyDescent="0.2">
      <c r="B35" s="124"/>
      <c r="C35" s="124"/>
      <c r="D35" s="334"/>
      <c r="E35" s="334"/>
      <c r="F35" s="334"/>
      <c r="G35" s="334"/>
      <c r="H35" s="334"/>
      <c r="I35" s="334"/>
    </row>
    <row r="36" spans="2:9" x14ac:dyDescent="0.2">
      <c r="B36" s="124"/>
      <c r="C36" s="124"/>
      <c r="D36" s="334"/>
      <c r="E36" s="334"/>
      <c r="F36" s="334"/>
      <c r="G36" s="334"/>
      <c r="H36" s="334"/>
      <c r="I36" s="334"/>
    </row>
    <row r="37" spans="2:9" x14ac:dyDescent="0.2">
      <c r="B37" s="124"/>
      <c r="C37" s="124"/>
      <c r="D37" s="334"/>
      <c r="E37" s="334"/>
      <c r="F37" s="334"/>
      <c r="G37" s="334"/>
      <c r="H37" s="334"/>
      <c r="I37" s="334"/>
    </row>
    <row r="38" spans="2:9" x14ac:dyDescent="0.2">
      <c r="B38" s="124"/>
      <c r="C38" s="124"/>
      <c r="D38" s="334"/>
      <c r="E38" s="334"/>
      <c r="F38" s="334"/>
      <c r="G38" s="334"/>
      <c r="H38" s="334"/>
      <c r="I38" s="334"/>
    </row>
    <row r="39" spans="2:9" x14ac:dyDescent="0.2">
      <c r="B39" s="124"/>
      <c r="C39" s="124"/>
      <c r="D39" s="334"/>
      <c r="E39" s="334"/>
      <c r="F39" s="334"/>
      <c r="G39" s="334"/>
      <c r="H39" s="334"/>
      <c r="I39" s="334"/>
    </row>
    <row r="40" spans="2:9" x14ac:dyDescent="0.2">
      <c r="B40" s="124"/>
      <c r="C40" s="124"/>
      <c r="D40" s="334"/>
      <c r="E40" s="334"/>
      <c r="F40" s="334"/>
      <c r="G40" s="334"/>
      <c r="H40" s="334"/>
      <c r="I40" s="334"/>
    </row>
    <row r="41" spans="2:9" x14ac:dyDescent="0.2">
      <c r="B41" s="124"/>
      <c r="C41" s="124"/>
      <c r="D41" s="334"/>
      <c r="E41" s="334"/>
      <c r="F41" s="334"/>
      <c r="G41" s="334"/>
      <c r="H41" s="334"/>
      <c r="I41" s="334"/>
    </row>
    <row r="42" spans="2:9" x14ac:dyDescent="0.2">
      <c r="B42" s="124"/>
      <c r="C42" s="124"/>
      <c r="D42" s="334"/>
      <c r="E42" s="334"/>
      <c r="F42" s="334"/>
      <c r="G42" s="334"/>
      <c r="H42" s="334"/>
      <c r="I42" s="334"/>
    </row>
    <row r="43" spans="2:9" x14ac:dyDescent="0.2">
      <c r="B43" s="124"/>
      <c r="C43" s="124"/>
      <c r="D43" s="334"/>
      <c r="E43" s="334"/>
      <c r="F43" s="334"/>
      <c r="G43" s="334"/>
      <c r="H43" s="334"/>
      <c r="I43" s="334"/>
    </row>
    <row r="44" spans="2:9" x14ac:dyDescent="0.2">
      <c r="B44" s="124"/>
      <c r="C44" s="124"/>
      <c r="D44" s="334"/>
      <c r="E44" s="334"/>
      <c r="F44" s="334"/>
      <c r="G44" s="334"/>
      <c r="H44" s="334"/>
      <c r="I44" s="334"/>
    </row>
    <row r="45" spans="2:9" x14ac:dyDescent="0.2">
      <c r="B45" s="124"/>
      <c r="C45" s="124"/>
      <c r="D45" s="334"/>
      <c r="E45" s="334"/>
      <c r="F45" s="334"/>
      <c r="G45" s="334"/>
      <c r="H45" s="334"/>
      <c r="I45" s="334"/>
    </row>
    <row r="46" spans="2:9" x14ac:dyDescent="0.2">
      <c r="B46" s="124"/>
      <c r="C46" s="124"/>
      <c r="D46" s="334"/>
      <c r="E46" s="334"/>
      <c r="F46" s="334"/>
      <c r="G46" s="334"/>
      <c r="H46" s="334"/>
      <c r="I46" s="334"/>
    </row>
    <row r="47" spans="2:9" x14ac:dyDescent="0.2">
      <c r="B47" s="124"/>
      <c r="C47" s="124"/>
      <c r="D47" s="334"/>
      <c r="E47" s="334"/>
      <c r="F47" s="334"/>
      <c r="G47" s="334"/>
      <c r="H47" s="334"/>
      <c r="I47" s="334"/>
    </row>
    <row r="48" spans="2:9" x14ac:dyDescent="0.2">
      <c r="B48" s="124"/>
      <c r="C48" s="124"/>
      <c r="D48" s="334"/>
      <c r="E48" s="334"/>
      <c r="F48" s="334"/>
      <c r="G48" s="334"/>
      <c r="H48" s="334"/>
      <c r="I48" s="334"/>
    </row>
    <row r="49" spans="2:9" x14ac:dyDescent="0.2">
      <c r="B49" s="124"/>
      <c r="C49" s="124"/>
      <c r="D49" s="334"/>
      <c r="E49" s="334"/>
      <c r="F49" s="334"/>
      <c r="G49" s="334"/>
      <c r="H49" s="334"/>
      <c r="I49" s="334"/>
    </row>
    <row r="50" spans="2:9" x14ac:dyDescent="0.2">
      <c r="B50" s="124"/>
      <c r="C50" s="124"/>
      <c r="D50" s="334"/>
      <c r="E50" s="334"/>
      <c r="F50" s="334"/>
      <c r="G50" s="334"/>
      <c r="H50" s="334"/>
      <c r="I50" s="334"/>
    </row>
    <row r="51" spans="2:9" x14ac:dyDescent="0.2">
      <c r="B51" s="124"/>
      <c r="C51" s="124"/>
      <c r="D51" s="334"/>
      <c r="E51" s="334"/>
      <c r="F51" s="334"/>
      <c r="G51" s="334"/>
      <c r="H51" s="334"/>
      <c r="I51" s="334"/>
    </row>
    <row r="52" spans="2:9" x14ac:dyDescent="0.2">
      <c r="B52" s="124"/>
      <c r="C52" s="124"/>
      <c r="D52" s="334"/>
      <c r="E52" s="334"/>
      <c r="F52" s="334"/>
      <c r="G52" s="334"/>
      <c r="H52" s="334"/>
      <c r="I52" s="334"/>
    </row>
    <row r="53" spans="2:9" x14ac:dyDescent="0.2">
      <c r="B53" s="124"/>
      <c r="C53" s="124"/>
      <c r="D53" s="334"/>
      <c r="E53" s="334"/>
      <c r="F53" s="334"/>
      <c r="G53" s="334"/>
      <c r="H53" s="334"/>
      <c r="I53" s="334"/>
    </row>
    <row r="54" spans="2:9" x14ac:dyDescent="0.2">
      <c r="B54" s="124"/>
      <c r="C54" s="124"/>
      <c r="D54" s="334"/>
      <c r="E54" s="334"/>
      <c r="F54" s="334"/>
      <c r="G54" s="334"/>
      <c r="H54" s="334"/>
      <c r="I54" s="334"/>
    </row>
    <row r="55" spans="2:9" x14ac:dyDescent="0.2">
      <c r="B55" s="124"/>
      <c r="C55" s="124"/>
      <c r="D55" s="334"/>
      <c r="E55" s="334"/>
      <c r="F55" s="334"/>
      <c r="G55" s="334"/>
      <c r="H55" s="334"/>
      <c r="I55" s="334"/>
    </row>
    <row r="56" spans="2:9" x14ac:dyDescent="0.2">
      <c r="B56" s="124"/>
      <c r="C56" s="124"/>
      <c r="D56" s="334"/>
      <c r="E56" s="334"/>
      <c r="F56" s="334"/>
      <c r="G56" s="334"/>
      <c r="H56" s="334"/>
      <c r="I56" s="334"/>
    </row>
    <row r="57" spans="2:9" x14ac:dyDescent="0.2">
      <c r="B57" s="124"/>
      <c r="C57" s="124"/>
      <c r="D57" s="334"/>
      <c r="E57" s="334"/>
      <c r="F57" s="334"/>
      <c r="G57" s="334"/>
      <c r="H57" s="334"/>
      <c r="I57" s="334"/>
    </row>
    <row r="58" spans="2:9" x14ac:dyDescent="0.2">
      <c r="B58" s="124"/>
      <c r="C58" s="124"/>
      <c r="D58" s="334"/>
      <c r="E58" s="334"/>
      <c r="F58" s="334"/>
      <c r="G58" s="334"/>
      <c r="H58" s="334"/>
      <c r="I58" s="334"/>
    </row>
    <row r="59" spans="2:9" x14ac:dyDescent="0.2">
      <c r="B59" s="124"/>
      <c r="C59" s="124"/>
      <c r="D59" s="334"/>
      <c r="E59" s="334"/>
      <c r="F59" s="334"/>
      <c r="G59" s="334"/>
      <c r="H59" s="334"/>
      <c r="I59" s="334"/>
    </row>
    <row r="60" spans="2:9" x14ac:dyDescent="0.2">
      <c r="B60" s="124"/>
      <c r="C60" s="124"/>
      <c r="D60" s="334"/>
      <c r="E60" s="334"/>
      <c r="F60" s="334"/>
      <c r="G60" s="334"/>
      <c r="H60" s="334"/>
      <c r="I60" s="334"/>
    </row>
    <row r="61" spans="2:9" x14ac:dyDescent="0.2">
      <c r="B61" s="124"/>
      <c r="C61" s="124"/>
      <c r="D61" s="334"/>
      <c r="E61" s="334"/>
      <c r="F61" s="334"/>
      <c r="G61" s="334"/>
      <c r="H61" s="334"/>
      <c r="I61" s="334"/>
    </row>
    <row r="62" spans="2:9" x14ac:dyDescent="0.2">
      <c r="B62" s="124"/>
      <c r="C62" s="124"/>
      <c r="D62" s="334"/>
      <c r="E62" s="334"/>
      <c r="F62" s="334"/>
      <c r="G62" s="334"/>
      <c r="H62" s="334"/>
      <c r="I62" s="334"/>
    </row>
    <row r="63" spans="2:9" x14ac:dyDescent="0.2">
      <c r="B63" s="124"/>
      <c r="C63" s="124"/>
      <c r="D63" s="334"/>
      <c r="E63" s="334"/>
      <c r="F63" s="334"/>
      <c r="G63" s="334"/>
      <c r="H63" s="334"/>
      <c r="I63" s="334"/>
    </row>
    <row r="64" spans="2:9" x14ac:dyDescent="0.2">
      <c r="B64" s="124"/>
      <c r="C64" s="124"/>
      <c r="D64" s="334"/>
      <c r="E64" s="334"/>
      <c r="F64" s="334"/>
      <c r="G64" s="334"/>
      <c r="H64" s="334"/>
      <c r="I64" s="334"/>
    </row>
    <row r="65" spans="2:9" x14ac:dyDescent="0.2">
      <c r="B65" s="124"/>
      <c r="C65" s="124"/>
      <c r="D65" s="334"/>
      <c r="E65" s="334"/>
      <c r="F65" s="334"/>
      <c r="G65" s="334"/>
      <c r="H65" s="334"/>
      <c r="I65" s="334"/>
    </row>
    <row r="66" spans="2:9" x14ac:dyDescent="0.2">
      <c r="B66" s="124"/>
      <c r="C66" s="124"/>
      <c r="D66" s="334"/>
      <c r="E66" s="334"/>
      <c r="F66" s="334"/>
      <c r="G66" s="334"/>
      <c r="H66" s="334"/>
      <c r="I66" s="334"/>
    </row>
    <row r="67" spans="2:9" x14ac:dyDescent="0.2">
      <c r="B67" s="124"/>
      <c r="C67" s="124"/>
      <c r="D67" s="334"/>
      <c r="E67" s="334"/>
      <c r="F67" s="334"/>
      <c r="G67" s="334"/>
      <c r="H67" s="334"/>
      <c r="I67" s="334"/>
    </row>
    <row r="68" spans="2:9" ht="13.5" thickBot="1" x14ac:dyDescent="0.25">
      <c r="B68" s="134"/>
      <c r="C68" s="134"/>
      <c r="D68" s="335"/>
      <c r="E68" s="335"/>
      <c r="F68" s="336"/>
      <c r="G68" s="336"/>
      <c r="H68" s="336"/>
      <c r="I68" s="336"/>
    </row>
    <row r="69" spans="2:9" ht="13.5" thickBot="1" x14ac:dyDescent="0.25">
      <c r="B69" s="30" t="s">
        <v>163</v>
      </c>
      <c r="C69" s="98" t="s">
        <v>330</v>
      </c>
      <c r="D69" s="337">
        <f t="shared" ref="D69:I69" si="0">SUM(D16:D68)</f>
        <v>0</v>
      </c>
      <c r="E69" s="337">
        <f t="shared" si="0"/>
        <v>0</v>
      </c>
      <c r="F69" s="338">
        <f t="shared" si="0"/>
        <v>0</v>
      </c>
      <c r="G69" s="338">
        <f t="shared" si="0"/>
        <v>0</v>
      </c>
      <c r="H69" s="337">
        <f t="shared" si="0"/>
        <v>0</v>
      </c>
      <c r="I69" s="337">
        <f t="shared" si="0"/>
        <v>0</v>
      </c>
    </row>
  </sheetData>
  <sheetProtection password="C9CB" sheet="1" objects="1" scenarios="1" formatCells="0" formatColumns="0" formatRows="0" insertRows="0" deleteRows="0"/>
  <mergeCells count="3">
    <mergeCell ref="B6:I6"/>
    <mergeCell ref="C1:D1"/>
    <mergeCell ref="E1:I1"/>
  </mergeCells>
  <phoneticPr fontId="0" type="noConversion"/>
  <pageMargins left="0.5" right="0.5" top="0.75" bottom="0.75" header="0.5" footer="0.5"/>
  <pageSetup paperSize="5" scale="8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9"/>
  <sheetViews>
    <sheetView showGridLines="0" workbookViewId="0">
      <selection activeCell="J9" sqref="J9"/>
    </sheetView>
  </sheetViews>
  <sheetFormatPr defaultRowHeight="12.75" x14ac:dyDescent="0.2"/>
  <cols>
    <col min="1" max="1" width="14.140625" customWidth="1"/>
    <col min="2" max="2" width="12" customWidth="1"/>
    <col min="3" max="3" width="13.28515625" customWidth="1"/>
    <col min="4" max="4" width="12.85546875" customWidth="1"/>
    <col min="5" max="5" width="15.85546875" bestFit="1" customWidth="1"/>
    <col min="6" max="6" width="11.85546875" customWidth="1"/>
    <col min="7" max="7" width="12.140625" customWidth="1"/>
    <col min="8" max="8" width="16.7109375" customWidth="1"/>
    <col min="9" max="9" width="13.42578125" customWidth="1"/>
    <col min="10" max="10" width="12.28515625" bestFit="1" customWidth="1"/>
    <col min="11" max="11" width="12.5703125" customWidth="1"/>
    <col min="12" max="12" width="12.28515625" bestFit="1" customWidth="1"/>
    <col min="13" max="13" width="13" customWidth="1"/>
    <col min="17" max="17" width="11.28515625" bestFit="1" customWidth="1"/>
  </cols>
  <sheetData>
    <row r="1" spans="1:17" ht="13.5" thickBot="1" x14ac:dyDescent="0.25">
      <c r="F1">
        <f>'Jurat Page'!C7</f>
        <v>0</v>
      </c>
      <c r="G1" s="549">
        <f>'Jurat Page'!B12</f>
        <v>0</v>
      </c>
      <c r="H1" s="549"/>
      <c r="I1" s="549"/>
    </row>
    <row r="2" spans="1:17" ht="12.75" customHeight="1" x14ac:dyDescent="0.2">
      <c r="A2" s="543" t="s">
        <v>448</v>
      </c>
      <c r="B2" s="544"/>
      <c r="C2" s="544"/>
      <c r="D2" s="544"/>
      <c r="E2" s="544"/>
      <c r="F2" s="544"/>
      <c r="G2" s="544"/>
      <c r="H2" s="544"/>
      <c r="I2" s="544"/>
      <c r="J2" s="544"/>
      <c r="K2" s="544"/>
      <c r="L2" s="544"/>
      <c r="M2" s="544"/>
      <c r="N2" s="544"/>
      <c r="O2" s="544"/>
      <c r="P2" s="544"/>
      <c r="Q2" s="545"/>
    </row>
    <row r="3" spans="1:17" ht="13.5" customHeight="1" thickBot="1" x14ac:dyDescent="0.25">
      <c r="A3" s="546"/>
      <c r="B3" s="547"/>
      <c r="C3" s="547"/>
      <c r="D3" s="547"/>
      <c r="E3" s="547"/>
      <c r="F3" s="547"/>
      <c r="G3" s="547"/>
      <c r="H3" s="547"/>
      <c r="I3" s="547"/>
      <c r="J3" s="547"/>
      <c r="K3" s="547"/>
      <c r="L3" s="547"/>
      <c r="M3" s="547"/>
      <c r="N3" s="547"/>
      <c r="O3" s="547"/>
      <c r="P3" s="547"/>
      <c r="Q3" s="548"/>
    </row>
    <row r="4" spans="1:17" ht="13.5" customHeight="1" x14ac:dyDescent="0.25">
      <c r="A4" s="339"/>
      <c r="B4" s="340"/>
      <c r="C4" s="341"/>
      <c r="D4" s="340"/>
      <c r="E4" s="340"/>
      <c r="F4" s="341"/>
      <c r="G4" s="342"/>
      <c r="H4" s="340"/>
      <c r="I4" s="341"/>
      <c r="J4" s="342"/>
      <c r="K4" s="342"/>
      <c r="L4" s="340"/>
      <c r="M4" s="342"/>
      <c r="N4" s="342"/>
      <c r="O4" s="342"/>
      <c r="P4" s="342"/>
      <c r="Q4" s="340"/>
    </row>
    <row r="5" spans="1:17" x14ac:dyDescent="0.2">
      <c r="A5" s="343"/>
      <c r="B5" s="344"/>
      <c r="D5" s="344"/>
      <c r="E5" s="345" t="s">
        <v>396</v>
      </c>
      <c r="G5" s="346"/>
      <c r="H5" s="347" t="s">
        <v>449</v>
      </c>
      <c r="I5" s="59" t="s">
        <v>450</v>
      </c>
      <c r="J5" s="346"/>
      <c r="K5" s="346"/>
      <c r="L5" s="347" t="s">
        <v>451</v>
      </c>
      <c r="M5" s="346"/>
      <c r="N5" s="348" t="s">
        <v>488</v>
      </c>
      <c r="O5" s="348" t="s">
        <v>451</v>
      </c>
      <c r="P5" s="348"/>
      <c r="Q5" s="344"/>
    </row>
    <row r="6" spans="1:17" x14ac:dyDescent="0.2">
      <c r="A6" s="349" t="s">
        <v>452</v>
      </c>
      <c r="B6" s="347" t="s">
        <v>295</v>
      </c>
      <c r="C6" s="59" t="s">
        <v>453</v>
      </c>
      <c r="D6" s="347" t="s">
        <v>454</v>
      </c>
      <c r="E6" s="347" t="s">
        <v>455</v>
      </c>
      <c r="F6" s="59" t="s">
        <v>456</v>
      </c>
      <c r="G6" s="348" t="s">
        <v>451</v>
      </c>
      <c r="H6" s="347" t="s">
        <v>457</v>
      </c>
      <c r="I6" s="59" t="s">
        <v>458</v>
      </c>
      <c r="J6" s="348" t="s">
        <v>459</v>
      </c>
      <c r="K6" s="348" t="s">
        <v>281</v>
      </c>
      <c r="L6" s="347" t="s">
        <v>460</v>
      </c>
      <c r="M6" s="348" t="s">
        <v>461</v>
      </c>
      <c r="N6" s="348" t="s">
        <v>212</v>
      </c>
      <c r="O6" s="348" t="s">
        <v>212</v>
      </c>
      <c r="P6" s="347" t="s">
        <v>462</v>
      </c>
      <c r="Q6" s="347" t="s">
        <v>606</v>
      </c>
    </row>
    <row r="7" spans="1:17" x14ac:dyDescent="0.2">
      <c r="A7" s="349" t="s">
        <v>463</v>
      </c>
      <c r="B7" s="347" t="s">
        <v>464</v>
      </c>
      <c r="C7" s="59" t="s">
        <v>465</v>
      </c>
      <c r="D7" s="347" t="s">
        <v>465</v>
      </c>
      <c r="E7" s="347" t="s">
        <v>286</v>
      </c>
      <c r="F7" s="59" t="s">
        <v>285</v>
      </c>
      <c r="G7" s="348" t="s">
        <v>286</v>
      </c>
      <c r="H7" s="347" t="s">
        <v>463</v>
      </c>
      <c r="I7" s="59" t="s">
        <v>465</v>
      </c>
      <c r="J7" s="348" t="s">
        <v>305</v>
      </c>
      <c r="K7" s="348" t="s">
        <v>466</v>
      </c>
      <c r="L7" s="347" t="s">
        <v>309</v>
      </c>
      <c r="M7" s="348" t="s">
        <v>328</v>
      </c>
      <c r="N7" s="348" t="s">
        <v>467</v>
      </c>
      <c r="O7" s="348" t="s">
        <v>467</v>
      </c>
      <c r="P7" s="347" t="s">
        <v>467</v>
      </c>
      <c r="Q7" s="347" t="s">
        <v>607</v>
      </c>
    </row>
    <row r="8" spans="1:17" x14ac:dyDescent="0.2">
      <c r="A8" s="349"/>
      <c r="B8" s="347"/>
      <c r="C8" s="59"/>
      <c r="D8" s="347"/>
      <c r="E8" s="347"/>
      <c r="F8" s="59"/>
      <c r="G8" s="348"/>
      <c r="H8" s="347"/>
      <c r="I8" s="59"/>
      <c r="J8" s="348"/>
      <c r="K8" s="348"/>
      <c r="L8" s="347"/>
      <c r="M8" s="348"/>
      <c r="N8" s="348"/>
      <c r="O8" s="348"/>
      <c r="P8" s="347"/>
      <c r="Q8" s="347"/>
    </row>
    <row r="9" spans="1:17" x14ac:dyDescent="0.2">
      <c r="A9" s="350">
        <f>'Page 3'!E45</f>
        <v>0</v>
      </c>
      <c r="B9" s="351">
        <f>'Page 3'!D65</f>
        <v>0</v>
      </c>
      <c r="C9" s="352">
        <f>'Page 3'!D67</f>
        <v>0</v>
      </c>
      <c r="D9" s="358"/>
      <c r="E9" s="351">
        <f>'Page 2'!D13</f>
        <v>0</v>
      </c>
      <c r="F9" s="352">
        <f>'Page 2'!D14</f>
        <v>0</v>
      </c>
      <c r="G9" s="353">
        <f>'Page 2'!E16</f>
        <v>0</v>
      </c>
      <c r="H9" s="354" t="e">
        <f>C9/A9</f>
        <v>#DIV/0!</v>
      </c>
      <c r="I9" s="355" t="e">
        <f>G9/C9</f>
        <v>#DIV/0!</v>
      </c>
      <c r="J9" s="353">
        <f>SUM('Page 2'!D35:D36)</f>
        <v>0</v>
      </c>
      <c r="K9" s="356">
        <f>'Page 2'!D39</f>
        <v>0</v>
      </c>
      <c r="L9" s="351">
        <f>'Page 2'!E40</f>
        <v>0</v>
      </c>
      <c r="M9" s="353">
        <f>'Page 2'!F68-'Page 2'!E40-'Page 2'!E42</f>
        <v>0</v>
      </c>
      <c r="N9" s="357" t="e">
        <f>L9/G9</f>
        <v>#DIV/0!</v>
      </c>
      <c r="O9" s="357" t="e">
        <f>SUM('Page 2'!E40+'Page 2'!E42)/Summary!G9</f>
        <v>#DIV/0!</v>
      </c>
      <c r="P9" s="354" t="e">
        <f>M9/G9</f>
        <v>#DIV/0!</v>
      </c>
      <c r="Q9" s="456">
        <f>'Page 8'!E78</f>
        <v>0</v>
      </c>
    </row>
  </sheetData>
  <sheetProtection algorithmName="SHA-512" hashValue="9LKd+CQJ04UeeCrtC4r7NIxvhlb1Sd5mErsAvavKTQKEqIRCTSDlGbmz+Vi6O2/GWqdoiepudMHSotY9MsDYlA==" saltValue="MkB6b0s3XA3uy978vQjmJA==" spinCount="100000" sheet="1" objects="1" scenarios="1" formatCells="0" formatColumns="0" formatRows="0"/>
  <mergeCells count="2">
    <mergeCell ref="A2:Q3"/>
    <mergeCell ref="G1:I1"/>
  </mergeCells>
  <phoneticPr fontId="23" type="noConversion"/>
  <pageMargins left="0.28999999999999998" right="0.17" top="1" bottom="1" header="0.5" footer="0.5"/>
  <pageSetup paperSize="5"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74"/>
  <sheetViews>
    <sheetView showGridLines="0" workbookViewId="0">
      <selection activeCell="F6" sqref="F6"/>
    </sheetView>
  </sheetViews>
  <sheetFormatPr defaultRowHeight="11.25" x14ac:dyDescent="0.2"/>
  <cols>
    <col min="1" max="1" width="1.28515625" style="9" customWidth="1"/>
    <col min="2" max="2" width="4.7109375" style="9" customWidth="1"/>
    <col min="3" max="3" width="59.7109375" style="9" customWidth="1"/>
    <col min="4" max="4" width="15.28515625" style="9" customWidth="1"/>
    <col min="5" max="5" width="15.140625" style="9" customWidth="1"/>
    <col min="6" max="6" width="15.42578125" style="9" customWidth="1"/>
    <col min="7" max="16384" width="9.140625" style="9"/>
  </cols>
  <sheetData>
    <row r="1" spans="2:6" ht="12.75" x14ac:dyDescent="0.2">
      <c r="B1" s="100">
        <f>'Jurat Page'!C7</f>
        <v>0</v>
      </c>
      <c r="C1" s="67" t="s">
        <v>40</v>
      </c>
      <c r="D1" s="477">
        <f>'Jurat Page'!B12</f>
        <v>0</v>
      </c>
      <c r="E1" s="477"/>
      <c r="F1" s="477"/>
    </row>
    <row r="2" spans="2:6" ht="12" thickBot="1" x14ac:dyDescent="0.25"/>
    <row r="3" spans="2:6" x14ac:dyDescent="0.2">
      <c r="B3" s="101"/>
      <c r="C3" s="102"/>
      <c r="D3" s="103"/>
      <c r="E3" s="102"/>
      <c r="F3" s="104"/>
    </row>
    <row r="4" spans="2:6" ht="12.75" x14ac:dyDescent="0.2">
      <c r="B4" s="18"/>
      <c r="C4" s="59" t="s">
        <v>41</v>
      </c>
      <c r="E4" s="96"/>
      <c r="F4" s="105"/>
    </row>
    <row r="5" spans="2:6" x14ac:dyDescent="0.2">
      <c r="B5" s="18"/>
      <c r="C5" s="106"/>
      <c r="E5" s="96"/>
      <c r="F5" s="105"/>
    </row>
    <row r="6" spans="2:6" x14ac:dyDescent="0.2">
      <c r="B6" s="18"/>
      <c r="C6" s="9" t="s">
        <v>42</v>
      </c>
      <c r="E6" s="96"/>
      <c r="F6" s="76"/>
    </row>
    <row r="7" spans="2:6" x14ac:dyDescent="0.2">
      <c r="B7" s="18"/>
      <c r="E7" s="96"/>
      <c r="F7" s="105"/>
    </row>
    <row r="8" spans="2:6" x14ac:dyDescent="0.2">
      <c r="B8" s="18"/>
      <c r="D8" s="3"/>
      <c r="E8" s="4"/>
      <c r="F8" s="77"/>
    </row>
    <row r="9" spans="2:6" ht="12.75" x14ac:dyDescent="0.2">
      <c r="B9" s="18"/>
      <c r="C9" s="10" t="s">
        <v>43</v>
      </c>
      <c r="D9" s="3"/>
      <c r="E9" s="4"/>
      <c r="F9" s="77"/>
    </row>
    <row r="10" spans="2:6" x14ac:dyDescent="0.2">
      <c r="B10" s="18"/>
      <c r="C10" s="11"/>
      <c r="D10" s="3"/>
      <c r="E10" s="4"/>
      <c r="F10" s="77"/>
    </row>
    <row r="11" spans="2:6" x14ac:dyDescent="0.2">
      <c r="B11" s="18">
        <v>1</v>
      </c>
      <c r="C11" s="12" t="s">
        <v>44</v>
      </c>
      <c r="D11" s="13"/>
      <c r="E11" s="4"/>
      <c r="F11" s="77"/>
    </row>
    <row r="12" spans="2:6" x14ac:dyDescent="0.2">
      <c r="B12" s="107" t="s">
        <v>45</v>
      </c>
      <c r="C12" s="12" t="s">
        <v>46</v>
      </c>
      <c r="D12" s="54"/>
      <c r="E12" s="4"/>
      <c r="F12" s="77"/>
    </row>
    <row r="13" spans="2:6" x14ac:dyDescent="0.2">
      <c r="B13" s="107" t="s">
        <v>47</v>
      </c>
      <c r="C13" s="12" t="s">
        <v>595</v>
      </c>
      <c r="D13" s="3">
        <f>'Page 7'!C31+'Page 7'!D31</f>
        <v>0</v>
      </c>
      <c r="E13" s="4"/>
      <c r="F13" s="77"/>
    </row>
    <row r="14" spans="2:6" x14ac:dyDescent="0.2">
      <c r="B14" s="107" t="s">
        <v>48</v>
      </c>
      <c r="C14" s="12" t="s">
        <v>49</v>
      </c>
      <c r="D14" s="3">
        <f>'Page 8'!F14</f>
        <v>0</v>
      </c>
      <c r="E14" s="4"/>
      <c r="F14" s="77"/>
    </row>
    <row r="15" spans="2:6" x14ac:dyDescent="0.2">
      <c r="B15" s="107" t="s">
        <v>50</v>
      </c>
      <c r="C15" s="12" t="s">
        <v>51</v>
      </c>
      <c r="D15" s="55">
        <f>'Page 7'!E31+'Page 7'!F31</f>
        <v>0</v>
      </c>
      <c r="E15" s="4"/>
      <c r="F15" s="77"/>
    </row>
    <row r="16" spans="2:6" x14ac:dyDescent="0.2">
      <c r="B16" s="107" t="s">
        <v>52</v>
      </c>
      <c r="C16" s="12" t="s">
        <v>53</v>
      </c>
      <c r="D16" s="3"/>
      <c r="E16" s="15">
        <f>SUM(D13-D14+D15)</f>
        <v>0</v>
      </c>
      <c r="F16" s="77"/>
    </row>
    <row r="17" spans="2:6" x14ac:dyDescent="0.2">
      <c r="B17" s="18"/>
      <c r="D17" s="3"/>
      <c r="E17" s="4"/>
      <c r="F17" s="77"/>
    </row>
    <row r="18" spans="2:6" x14ac:dyDescent="0.2">
      <c r="B18" s="18">
        <v>2</v>
      </c>
      <c r="C18" s="12" t="s">
        <v>54</v>
      </c>
      <c r="D18" s="3"/>
      <c r="E18" s="4">
        <f>'Page 4'!M28+'Page 4'!N28-'Page 4'!O28-'Page 5a'!I33+'Page 5b'!K38-'Page 5b'!L38+'Page 5b'!O38</f>
        <v>0</v>
      </c>
      <c r="F18" s="77"/>
    </row>
    <row r="19" spans="2:6" x14ac:dyDescent="0.2">
      <c r="B19" s="18">
        <v>3</v>
      </c>
      <c r="C19" s="12" t="s">
        <v>55</v>
      </c>
      <c r="D19" s="3"/>
      <c r="E19" s="4">
        <f>'Page 4'!N56+'Page 4'!P56-'Page 4'!Q56+'Page 5b'!P38</f>
        <v>0</v>
      </c>
      <c r="F19" s="77"/>
    </row>
    <row r="20" spans="2:6" x14ac:dyDescent="0.2">
      <c r="B20" s="18">
        <v>4</v>
      </c>
      <c r="C20" s="12" t="s">
        <v>56</v>
      </c>
      <c r="D20" s="3"/>
      <c r="E20" s="4">
        <f>'Page 6'!Q45-'Page 6'!R45</f>
        <v>0</v>
      </c>
      <c r="F20" s="77"/>
    </row>
    <row r="21" spans="2:6" x14ac:dyDescent="0.2">
      <c r="B21" s="18">
        <v>5</v>
      </c>
      <c r="C21" s="12" t="s">
        <v>569</v>
      </c>
      <c r="D21" s="362" t="s">
        <v>568</v>
      </c>
      <c r="E21" s="4">
        <f>'Page 10'!L32</f>
        <v>0</v>
      </c>
      <c r="F21" s="77"/>
    </row>
    <row r="22" spans="2:6" x14ac:dyDescent="0.2">
      <c r="B22" s="18">
        <v>6</v>
      </c>
      <c r="C22" s="12" t="s">
        <v>57</v>
      </c>
      <c r="D22" s="3"/>
      <c r="E22" s="4">
        <f>'Page 9'!G49</f>
        <v>0</v>
      </c>
      <c r="F22" s="77"/>
    </row>
    <row r="23" spans="2:6" x14ac:dyDescent="0.2">
      <c r="B23" s="18">
        <v>7</v>
      </c>
      <c r="C23" s="12" t="s">
        <v>58</v>
      </c>
      <c r="D23" s="3"/>
      <c r="E23" s="4">
        <f>'Page 5b'!M38-'Page 5b'!N38</f>
        <v>0</v>
      </c>
      <c r="F23" s="77"/>
    </row>
    <row r="24" spans="2:6" x14ac:dyDescent="0.2">
      <c r="B24" s="18">
        <v>8</v>
      </c>
      <c r="C24" s="12" t="s">
        <v>59</v>
      </c>
      <c r="D24" s="3"/>
      <c r="E24" s="16"/>
      <c r="F24" s="77"/>
    </row>
    <row r="25" spans="2:6" x14ac:dyDescent="0.2">
      <c r="B25" s="18">
        <v>9</v>
      </c>
      <c r="C25" s="12" t="s">
        <v>60</v>
      </c>
      <c r="D25" s="3"/>
      <c r="E25" s="16"/>
      <c r="F25" s="77"/>
    </row>
    <row r="26" spans="2:6" x14ac:dyDescent="0.2">
      <c r="B26" s="18">
        <v>10</v>
      </c>
      <c r="C26" s="361" t="s">
        <v>441</v>
      </c>
      <c r="D26" s="362"/>
      <c r="E26" s="16"/>
      <c r="F26" s="77"/>
    </row>
    <row r="27" spans="2:6" x14ac:dyDescent="0.2">
      <c r="B27" s="18">
        <v>11</v>
      </c>
      <c r="C27" s="219"/>
      <c r="D27" s="362"/>
      <c r="E27" s="16"/>
      <c r="F27" s="77"/>
    </row>
    <row r="28" spans="2:6" x14ac:dyDescent="0.2">
      <c r="B28" s="18">
        <v>12</v>
      </c>
      <c r="C28" s="363"/>
      <c r="D28" s="362"/>
      <c r="E28" s="56"/>
      <c r="F28" s="77"/>
    </row>
    <row r="29" spans="2:6" x14ac:dyDescent="0.2">
      <c r="B29" s="18">
        <v>13</v>
      </c>
      <c r="C29" s="12" t="s">
        <v>61</v>
      </c>
      <c r="D29" s="3"/>
      <c r="E29" s="4"/>
      <c r="F29" s="78">
        <f>SUM(E16:E28)</f>
        <v>0</v>
      </c>
    </row>
    <row r="30" spans="2:6" x14ac:dyDescent="0.2">
      <c r="B30" s="18">
        <v>14</v>
      </c>
      <c r="C30" s="9" t="s">
        <v>62</v>
      </c>
      <c r="D30" s="3"/>
      <c r="E30" s="4"/>
      <c r="F30" s="79">
        <f>SUM(F6+F29)</f>
        <v>0</v>
      </c>
    </row>
    <row r="31" spans="2:6" x14ac:dyDescent="0.2">
      <c r="B31" s="18"/>
      <c r="D31" s="3"/>
      <c r="E31" s="4"/>
      <c r="F31" s="77"/>
    </row>
    <row r="32" spans="2:6" x14ac:dyDescent="0.2">
      <c r="B32" s="18"/>
      <c r="D32" s="3"/>
      <c r="E32" s="4"/>
      <c r="F32" s="77"/>
    </row>
    <row r="33" spans="2:6" ht="12.75" x14ac:dyDescent="0.2">
      <c r="B33" s="18"/>
      <c r="C33" s="10" t="s">
        <v>63</v>
      </c>
      <c r="D33" s="3"/>
      <c r="E33" s="4"/>
      <c r="F33" s="77"/>
    </row>
    <row r="34" spans="2:6" x14ac:dyDescent="0.2">
      <c r="B34" s="18"/>
      <c r="C34" s="11"/>
      <c r="D34" s="3"/>
      <c r="E34" s="4"/>
      <c r="F34" s="77"/>
    </row>
    <row r="35" spans="2:6" x14ac:dyDescent="0.2">
      <c r="B35" s="18">
        <v>15</v>
      </c>
      <c r="C35" s="12" t="s">
        <v>528</v>
      </c>
      <c r="D35" s="13"/>
      <c r="E35" s="4"/>
      <c r="F35" s="77"/>
    </row>
    <row r="36" spans="2:6" x14ac:dyDescent="0.2">
      <c r="B36" s="18">
        <v>16</v>
      </c>
      <c r="C36" s="12" t="s">
        <v>529</v>
      </c>
      <c r="D36" s="14"/>
      <c r="E36" s="4"/>
      <c r="F36" s="77"/>
    </row>
    <row r="37" spans="2:6" x14ac:dyDescent="0.2">
      <c r="B37" s="18">
        <v>17</v>
      </c>
      <c r="C37" s="12" t="s">
        <v>64</v>
      </c>
      <c r="D37" s="14"/>
      <c r="E37" s="4"/>
      <c r="F37" s="77"/>
    </row>
    <row r="38" spans="2:6" x14ac:dyDescent="0.2">
      <c r="B38" s="18">
        <v>18</v>
      </c>
      <c r="C38" s="12" t="s">
        <v>490</v>
      </c>
      <c r="D38" s="14"/>
      <c r="E38" s="4"/>
      <c r="F38" s="77"/>
    </row>
    <row r="39" spans="2:6" x14ac:dyDescent="0.2">
      <c r="B39" s="18"/>
      <c r="C39" s="12" t="s">
        <v>491</v>
      </c>
      <c r="D39" s="54"/>
      <c r="E39" s="4"/>
      <c r="F39" s="77"/>
    </row>
    <row r="40" spans="2:6" x14ac:dyDescent="0.2">
      <c r="B40" s="18">
        <v>19</v>
      </c>
      <c r="C40" s="12" t="s">
        <v>65</v>
      </c>
      <c r="D40" s="3"/>
      <c r="E40" s="15">
        <f>SUM(D35+D36-D37-D38-D39)</f>
        <v>0</v>
      </c>
      <c r="F40" s="77"/>
    </row>
    <row r="41" spans="2:6" x14ac:dyDescent="0.2">
      <c r="B41" s="18"/>
      <c r="C41" s="12"/>
      <c r="D41" s="3"/>
      <c r="E41" s="15"/>
      <c r="F41" s="77"/>
    </row>
    <row r="42" spans="2:6" x14ac:dyDescent="0.2">
      <c r="B42" s="18">
        <v>20</v>
      </c>
      <c r="C42" s="12" t="s">
        <v>66</v>
      </c>
      <c r="D42" s="3"/>
      <c r="E42" s="4">
        <f>'Page 8'!F57</f>
        <v>0</v>
      </c>
      <c r="F42" s="77"/>
    </row>
    <row r="43" spans="2:6" x14ac:dyDescent="0.2">
      <c r="B43" s="18">
        <v>21</v>
      </c>
      <c r="C43" s="12" t="s">
        <v>67</v>
      </c>
      <c r="D43" s="3"/>
      <c r="E43" s="4">
        <f>'Page 8'!E57</f>
        <v>0</v>
      </c>
      <c r="F43" s="77"/>
    </row>
    <row r="44" spans="2:6" x14ac:dyDescent="0.2">
      <c r="B44" s="18">
        <v>22</v>
      </c>
      <c r="C44" s="12" t="s">
        <v>68</v>
      </c>
      <c r="D44" s="3"/>
      <c r="E44" s="4">
        <f>'Page 8'!H57</f>
        <v>0</v>
      </c>
      <c r="F44" s="77"/>
    </row>
    <row r="45" spans="2:6" x14ac:dyDescent="0.2">
      <c r="B45" s="18">
        <v>23</v>
      </c>
      <c r="C45" s="12" t="s">
        <v>69</v>
      </c>
      <c r="D45" s="3"/>
      <c r="E45" s="4">
        <f>'Page 8'!D57</f>
        <v>0</v>
      </c>
      <c r="F45" s="77"/>
    </row>
    <row r="46" spans="2:6" x14ac:dyDescent="0.2">
      <c r="B46" s="18">
        <v>24</v>
      </c>
      <c r="C46" s="12" t="s">
        <v>70</v>
      </c>
      <c r="D46" s="3"/>
      <c r="E46" s="16"/>
      <c r="F46" s="77"/>
    </row>
    <row r="47" spans="2:6" x14ac:dyDescent="0.2">
      <c r="B47" s="18">
        <v>25</v>
      </c>
      <c r="C47" s="12" t="s">
        <v>570</v>
      </c>
      <c r="D47" s="362" t="s">
        <v>568</v>
      </c>
      <c r="E47" s="16"/>
      <c r="F47" s="77"/>
    </row>
    <row r="48" spans="2:6" x14ac:dyDescent="0.2">
      <c r="B48" s="18">
        <v>26</v>
      </c>
      <c r="C48" s="12" t="s">
        <v>71</v>
      </c>
      <c r="D48" s="3"/>
      <c r="E48" s="16"/>
      <c r="F48" s="77"/>
    </row>
    <row r="49" spans="2:6" x14ac:dyDescent="0.2">
      <c r="B49" s="18">
        <v>27</v>
      </c>
      <c r="C49" s="12" t="s">
        <v>72</v>
      </c>
      <c r="D49" s="3"/>
      <c r="E49" s="16"/>
      <c r="F49" s="77"/>
    </row>
    <row r="50" spans="2:6" x14ac:dyDescent="0.2">
      <c r="B50" s="18">
        <v>28</v>
      </c>
      <c r="C50" s="12" t="s">
        <v>73</v>
      </c>
      <c r="D50" s="3"/>
      <c r="E50" s="16"/>
      <c r="F50" s="77"/>
    </row>
    <row r="51" spans="2:6" x14ac:dyDescent="0.2">
      <c r="B51" s="18">
        <v>29</v>
      </c>
      <c r="C51" s="12" t="s">
        <v>74</v>
      </c>
      <c r="D51" s="3"/>
      <c r="E51" s="16"/>
      <c r="F51" s="77"/>
    </row>
    <row r="52" spans="2:6" x14ac:dyDescent="0.2">
      <c r="B52" s="18">
        <v>30</v>
      </c>
      <c r="C52" s="12" t="s">
        <v>75</v>
      </c>
      <c r="D52" s="3"/>
      <c r="E52" s="16"/>
      <c r="F52" s="77"/>
    </row>
    <row r="53" spans="2:6" x14ac:dyDescent="0.2">
      <c r="B53" s="18">
        <v>31</v>
      </c>
      <c r="C53" s="12" t="s">
        <v>76</v>
      </c>
      <c r="D53" s="3"/>
      <c r="E53" s="16"/>
      <c r="F53" s="77"/>
    </row>
    <row r="54" spans="2:6" x14ac:dyDescent="0.2">
      <c r="B54" s="18">
        <v>32</v>
      </c>
      <c r="C54" s="12" t="s">
        <v>77</v>
      </c>
      <c r="D54" s="3"/>
      <c r="E54" s="16"/>
      <c r="F54" s="77"/>
    </row>
    <row r="55" spans="2:6" x14ac:dyDescent="0.2">
      <c r="B55" s="18">
        <v>33</v>
      </c>
      <c r="C55" s="12" t="s">
        <v>78</v>
      </c>
      <c r="D55" s="3"/>
      <c r="E55" s="4">
        <f>'Page 8'!I57</f>
        <v>0</v>
      </c>
      <c r="F55" s="77"/>
    </row>
    <row r="56" spans="2:6" x14ac:dyDescent="0.2">
      <c r="B56" s="18">
        <v>34</v>
      </c>
      <c r="C56" s="12" t="s">
        <v>79</v>
      </c>
      <c r="D56" s="3"/>
      <c r="E56" s="16"/>
      <c r="F56" s="77"/>
    </row>
    <row r="57" spans="2:6" x14ac:dyDescent="0.2">
      <c r="B57" s="18">
        <v>35</v>
      </c>
      <c r="C57" s="12" t="s">
        <v>80</v>
      </c>
      <c r="D57" s="3"/>
      <c r="E57" s="16"/>
      <c r="F57" s="77"/>
    </row>
    <row r="58" spans="2:6" x14ac:dyDescent="0.2">
      <c r="B58" s="18">
        <v>36</v>
      </c>
      <c r="C58" s="12" t="s">
        <v>81</v>
      </c>
      <c r="D58" s="3"/>
      <c r="E58" s="4">
        <f>'Page 11'!G37+'Page 11'!J37</f>
        <v>0</v>
      </c>
      <c r="F58" s="77"/>
    </row>
    <row r="59" spans="2:6" x14ac:dyDescent="0.2">
      <c r="B59" s="18">
        <v>37</v>
      </c>
      <c r="C59" s="12" t="s">
        <v>82</v>
      </c>
      <c r="D59" s="3"/>
      <c r="E59" s="16"/>
      <c r="F59" s="77"/>
    </row>
    <row r="60" spans="2:6" x14ac:dyDescent="0.2">
      <c r="B60" s="18">
        <v>38</v>
      </c>
      <c r="C60" s="12" t="s">
        <v>549</v>
      </c>
      <c r="D60" s="3"/>
      <c r="E60" s="16"/>
      <c r="F60" s="77"/>
    </row>
    <row r="61" spans="2:6" x14ac:dyDescent="0.2">
      <c r="B61" s="18">
        <v>39</v>
      </c>
      <c r="C61" s="12" t="s">
        <v>83</v>
      </c>
      <c r="D61" s="3"/>
      <c r="E61" s="16"/>
      <c r="F61" s="77"/>
    </row>
    <row r="62" spans="2:6" x14ac:dyDescent="0.2">
      <c r="B62" s="18">
        <v>40</v>
      </c>
      <c r="C62" s="12" t="s">
        <v>84</v>
      </c>
      <c r="D62" s="3"/>
      <c r="E62" s="16"/>
      <c r="F62" s="77"/>
    </row>
    <row r="63" spans="2:6" x14ac:dyDescent="0.2">
      <c r="B63" s="18">
        <v>41</v>
      </c>
      <c r="C63" s="9" t="s">
        <v>486</v>
      </c>
      <c r="D63" s="3"/>
      <c r="E63" s="399">
        <f>'Page 8'!G57</f>
        <v>0</v>
      </c>
      <c r="F63" s="77"/>
    </row>
    <row r="64" spans="2:6" x14ac:dyDescent="0.2">
      <c r="B64" s="18">
        <v>42</v>
      </c>
      <c r="C64" s="361" t="s">
        <v>524</v>
      </c>
      <c r="D64" s="362"/>
      <c r="E64" s="16"/>
      <c r="F64" s="77"/>
    </row>
    <row r="65" spans="2:6" x14ac:dyDescent="0.2">
      <c r="B65" s="18"/>
      <c r="C65" s="361" t="s">
        <v>519</v>
      </c>
      <c r="D65" s="362"/>
      <c r="E65" s="16"/>
      <c r="F65" s="77"/>
    </row>
    <row r="66" spans="2:6" x14ac:dyDescent="0.2">
      <c r="B66" s="18"/>
      <c r="C66" s="361" t="s">
        <v>525</v>
      </c>
      <c r="D66" s="362"/>
      <c r="E66" s="16"/>
      <c r="F66" s="77"/>
    </row>
    <row r="67" spans="2:6" ht="12" thickBot="1" x14ac:dyDescent="0.25">
      <c r="B67" s="18"/>
      <c r="C67" s="363" t="s">
        <v>526</v>
      </c>
      <c r="D67" s="362"/>
      <c r="E67" s="446"/>
      <c r="F67" s="77"/>
    </row>
    <row r="68" spans="2:6" ht="13.5" x14ac:dyDescent="0.35">
      <c r="B68" s="18">
        <v>43</v>
      </c>
      <c r="C68" s="12" t="s">
        <v>85</v>
      </c>
      <c r="D68" s="3"/>
      <c r="E68" s="4"/>
      <c r="F68" s="80">
        <f>SUM(E40:E67)</f>
        <v>0</v>
      </c>
    </row>
    <row r="69" spans="2:6" ht="13.5" x14ac:dyDescent="0.35">
      <c r="B69" s="18"/>
      <c r="C69" s="12"/>
      <c r="D69" s="3"/>
      <c r="E69" s="4"/>
      <c r="F69" s="80"/>
    </row>
    <row r="70" spans="2:6" ht="13.5" x14ac:dyDescent="0.35">
      <c r="B70" s="18"/>
      <c r="C70" s="27" t="s">
        <v>610</v>
      </c>
      <c r="D70" s="3"/>
      <c r="E70" s="4"/>
      <c r="F70" s="80">
        <f>F29-F68</f>
        <v>0</v>
      </c>
    </row>
    <row r="71" spans="2:6" ht="13.5" x14ac:dyDescent="0.35">
      <c r="B71" s="18"/>
      <c r="C71" s="12"/>
      <c r="D71" s="3"/>
      <c r="E71" s="4"/>
      <c r="F71" s="80"/>
    </row>
    <row r="72" spans="2:6" ht="13.5" x14ac:dyDescent="0.35">
      <c r="B72" s="18">
        <v>44</v>
      </c>
      <c r="C72" s="12" t="s">
        <v>86</v>
      </c>
      <c r="D72" s="3"/>
      <c r="E72" s="4"/>
      <c r="F72" s="81">
        <f>SUM(F30-F68)</f>
        <v>0</v>
      </c>
    </row>
    <row r="73" spans="2:6" x14ac:dyDescent="0.2">
      <c r="B73" s="18"/>
      <c r="E73" s="96"/>
      <c r="F73" s="105"/>
    </row>
    <row r="74" spans="2:6" ht="12" thickBot="1" x14ac:dyDescent="0.25">
      <c r="B74" s="108"/>
      <c r="C74" s="109" t="s">
        <v>87</v>
      </c>
      <c r="D74" s="109"/>
      <c r="E74" s="30"/>
      <c r="F74" s="110"/>
    </row>
  </sheetData>
  <sheetProtection algorithmName="SHA-512" hashValue="7v+OboFTton4GwCpSNUIDd+AYfan2GEdQ4sDRv7/KYiMepiOEoyUImaKTmybt4vqKwJeOWPzYdY+uttHv/uBdg==" saltValue="Zys7Kcu83I/fSoa/fZng7A==" spinCount="100000" sheet="1" objects="1" scenarios="1" formatCells="0" formatColumns="0" insertRows="0"/>
  <mergeCells count="1">
    <mergeCell ref="D1:F1"/>
  </mergeCells>
  <phoneticPr fontId="0" type="noConversion"/>
  <pageMargins left="0.25" right="0.25" top="1" bottom="1" header="0.5" footer="0.25"/>
  <pageSetup paperSize="5" orientation="portrait" blackAndWhite="1" r:id="rId1"/>
  <headerFooter alignWithMargins="0">
    <oddFooter>&amp;C2</oddFooter>
  </headerFooter>
  <ignoredErrors>
    <ignoredError sqref="E5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80"/>
  <sheetViews>
    <sheetView showGridLines="0" workbookViewId="0">
      <selection activeCell="D31" sqref="D31"/>
    </sheetView>
  </sheetViews>
  <sheetFormatPr defaultRowHeight="12.75" x14ac:dyDescent="0.2"/>
  <cols>
    <col min="1" max="1" width="1.85546875" customWidth="1"/>
    <col min="2" max="2" width="5.7109375" customWidth="1"/>
    <col min="3" max="3" width="56.7109375" customWidth="1"/>
    <col min="4" max="4" width="19.5703125" customWidth="1"/>
    <col min="5" max="5" width="20.28515625" customWidth="1"/>
    <col min="6" max="6" width="10.7109375" customWidth="1"/>
  </cols>
  <sheetData>
    <row r="1" spans="2:6" x14ac:dyDescent="0.2">
      <c r="B1" s="67">
        <f>'Page 2'!B1</f>
        <v>0</v>
      </c>
      <c r="C1" s="111" t="s">
        <v>40</v>
      </c>
      <c r="D1" s="478">
        <f>'Page 2'!D1:F1</f>
        <v>0</v>
      </c>
      <c r="E1" s="478"/>
      <c r="F1" s="478"/>
    </row>
    <row r="2" spans="2:6" ht="13.5" thickBot="1" x14ac:dyDescent="0.25">
      <c r="C2" s="31"/>
      <c r="D2" s="9"/>
      <c r="E2" s="9"/>
    </row>
    <row r="3" spans="2:6" x14ac:dyDescent="0.2">
      <c r="B3" s="112"/>
      <c r="C3" s="102"/>
      <c r="D3" s="104"/>
      <c r="E3" s="103"/>
      <c r="F3" s="17"/>
    </row>
    <row r="4" spans="2:6" x14ac:dyDescent="0.2">
      <c r="B4" s="17"/>
      <c r="C4" s="11" t="s">
        <v>88</v>
      </c>
      <c r="D4" s="96"/>
      <c r="E4" s="105"/>
      <c r="F4" s="18"/>
    </row>
    <row r="5" spans="2:6" x14ac:dyDescent="0.2">
      <c r="B5" s="17"/>
      <c r="C5" s="9"/>
      <c r="D5" s="96"/>
      <c r="E5" s="105"/>
      <c r="F5" s="18"/>
    </row>
    <row r="6" spans="2:6" x14ac:dyDescent="0.2">
      <c r="B6" s="113"/>
      <c r="C6" s="12"/>
      <c r="D6" s="96"/>
      <c r="E6" s="105"/>
      <c r="F6" s="18"/>
    </row>
    <row r="7" spans="2:6" x14ac:dyDescent="0.2">
      <c r="B7" s="107">
        <v>1</v>
      </c>
      <c r="C7" s="12" t="s">
        <v>89</v>
      </c>
      <c r="D7" s="114">
        <f>'Page 4'!I28</f>
        <v>0</v>
      </c>
      <c r="E7" s="105"/>
      <c r="F7" s="18"/>
    </row>
    <row r="8" spans="2:6" x14ac:dyDescent="0.2">
      <c r="B8" s="107">
        <v>2</v>
      </c>
      <c r="C8" s="12" t="s">
        <v>90</v>
      </c>
      <c r="D8" s="19">
        <f>'Page 4'!I56</f>
        <v>0</v>
      </c>
      <c r="E8" s="105"/>
      <c r="F8" s="18"/>
    </row>
    <row r="9" spans="2:6" x14ac:dyDescent="0.2">
      <c r="B9" s="107">
        <v>3</v>
      </c>
      <c r="C9" s="12" t="s">
        <v>91</v>
      </c>
      <c r="D9" s="19">
        <f>'Page 6'!L45</f>
        <v>0</v>
      </c>
      <c r="E9" s="77"/>
      <c r="F9" s="20"/>
    </row>
    <row r="10" spans="2:6" x14ac:dyDescent="0.2">
      <c r="B10" s="107">
        <v>4</v>
      </c>
      <c r="C10" s="12" t="s">
        <v>575</v>
      </c>
      <c r="D10" s="19">
        <f>'Page 10'!K32</f>
        <v>0</v>
      </c>
      <c r="E10" s="77"/>
      <c r="F10" s="20"/>
    </row>
    <row r="11" spans="2:6" x14ac:dyDescent="0.2">
      <c r="B11" s="107">
        <v>5</v>
      </c>
      <c r="C11" s="361" t="s">
        <v>565</v>
      </c>
      <c r="D11" s="21"/>
      <c r="E11" s="77"/>
      <c r="F11" s="20"/>
    </row>
    <row r="12" spans="2:6" x14ac:dyDescent="0.2">
      <c r="B12" s="107">
        <v>6</v>
      </c>
      <c r="C12" s="12" t="s">
        <v>92</v>
      </c>
      <c r="D12" s="21"/>
      <c r="E12" s="77"/>
      <c r="F12" s="20"/>
    </row>
    <row r="13" spans="2:6" x14ac:dyDescent="0.2">
      <c r="B13" s="107">
        <v>7</v>
      </c>
      <c r="C13" s="398"/>
      <c r="D13" s="21"/>
      <c r="E13" s="77"/>
      <c r="F13" s="18"/>
    </row>
    <row r="14" spans="2:6" x14ac:dyDescent="0.2">
      <c r="B14" s="107">
        <v>8</v>
      </c>
      <c r="C14" s="12" t="s">
        <v>599</v>
      </c>
      <c r="D14" s="21"/>
      <c r="E14" s="77"/>
      <c r="F14" s="18"/>
    </row>
    <row r="15" spans="2:6" x14ac:dyDescent="0.2">
      <c r="B15" s="107"/>
      <c r="C15" s="12" t="s">
        <v>567</v>
      </c>
      <c r="D15" s="21"/>
      <c r="E15" s="77"/>
      <c r="F15" s="18"/>
    </row>
    <row r="16" spans="2:6" x14ac:dyDescent="0.2">
      <c r="B16" s="107"/>
      <c r="C16" s="12" t="s">
        <v>566</v>
      </c>
      <c r="D16" s="21"/>
      <c r="E16" s="77"/>
      <c r="F16" s="18"/>
    </row>
    <row r="17" spans="2:6" x14ac:dyDescent="0.2">
      <c r="B17" s="107">
        <v>9</v>
      </c>
      <c r="C17" s="12" t="s">
        <v>93</v>
      </c>
      <c r="D17" s="21"/>
      <c r="E17" s="77"/>
      <c r="F17" s="18"/>
    </row>
    <row r="18" spans="2:6" x14ac:dyDescent="0.2">
      <c r="B18" s="107">
        <v>10</v>
      </c>
      <c r="C18" s="12" t="s">
        <v>498</v>
      </c>
      <c r="D18" s="21"/>
      <c r="E18" s="77"/>
      <c r="F18" s="18"/>
    </row>
    <row r="19" spans="2:6" x14ac:dyDescent="0.2">
      <c r="B19" s="107">
        <v>11</v>
      </c>
      <c r="C19" s="12" t="s">
        <v>518</v>
      </c>
      <c r="D19" s="21"/>
      <c r="E19" s="77"/>
      <c r="F19" s="18"/>
    </row>
    <row r="20" spans="2:6" x14ac:dyDescent="0.2">
      <c r="B20" s="107"/>
      <c r="C20" s="398" t="s">
        <v>519</v>
      </c>
      <c r="D20" s="22"/>
      <c r="E20" s="77"/>
      <c r="F20" s="18"/>
    </row>
    <row r="21" spans="2:6" x14ac:dyDescent="0.2">
      <c r="B21" s="107">
        <v>12</v>
      </c>
      <c r="C21" s="12" t="s">
        <v>94</v>
      </c>
      <c r="D21" s="23">
        <f>SUM(D7:D20)</f>
        <v>0</v>
      </c>
      <c r="E21" s="82"/>
      <c r="F21" s="20"/>
    </row>
    <row r="22" spans="2:6" x14ac:dyDescent="0.2">
      <c r="B22" s="18"/>
      <c r="C22" s="9"/>
      <c r="D22" s="4"/>
      <c r="E22" s="77"/>
      <c r="F22" s="20"/>
    </row>
    <row r="23" spans="2:6" x14ac:dyDescent="0.2">
      <c r="B23" s="18"/>
      <c r="C23" s="9"/>
      <c r="D23" s="4"/>
      <c r="E23" s="77"/>
      <c r="F23" s="20"/>
    </row>
    <row r="24" spans="2:6" x14ac:dyDescent="0.2">
      <c r="B24" s="18"/>
      <c r="C24" s="11" t="s">
        <v>95</v>
      </c>
      <c r="D24" s="4"/>
      <c r="E24" s="77"/>
      <c r="F24" s="20"/>
    </row>
    <row r="25" spans="2:6" x14ac:dyDescent="0.2">
      <c r="B25" s="18">
        <v>13</v>
      </c>
      <c r="C25" s="24" t="s">
        <v>500</v>
      </c>
      <c r="D25" s="19">
        <f>'Page 4'!L28</f>
        <v>0</v>
      </c>
      <c r="E25" s="77"/>
      <c r="F25" s="20"/>
    </row>
    <row r="26" spans="2:6" x14ac:dyDescent="0.2">
      <c r="B26" s="18">
        <v>14</v>
      </c>
      <c r="C26" s="12" t="s">
        <v>96</v>
      </c>
      <c r="D26" s="19">
        <f>'Page 4'!O56</f>
        <v>0</v>
      </c>
      <c r="E26" s="77"/>
      <c r="F26" s="20"/>
    </row>
    <row r="27" spans="2:6" x14ac:dyDescent="0.2">
      <c r="B27" s="18">
        <v>15</v>
      </c>
      <c r="C27" s="12" t="s">
        <v>97</v>
      </c>
      <c r="D27" s="19">
        <f>'Page 6'!P45</f>
        <v>0</v>
      </c>
      <c r="E27" s="77"/>
      <c r="F27" s="20"/>
    </row>
    <row r="28" spans="2:6" x14ac:dyDescent="0.2">
      <c r="B28" s="18">
        <v>16</v>
      </c>
      <c r="C28" s="12" t="s">
        <v>98</v>
      </c>
      <c r="D28" s="19">
        <f>'Page 9'!H49</f>
        <v>0</v>
      </c>
      <c r="E28" s="77"/>
      <c r="F28" s="20"/>
    </row>
    <row r="29" spans="2:6" x14ac:dyDescent="0.2">
      <c r="B29" s="18">
        <v>17</v>
      </c>
      <c r="C29" s="12" t="s">
        <v>499</v>
      </c>
      <c r="D29" s="21"/>
      <c r="E29" s="77"/>
      <c r="F29" s="20"/>
    </row>
    <row r="30" spans="2:6" x14ac:dyDescent="0.2">
      <c r="B30" s="18">
        <v>18</v>
      </c>
      <c r="C30" s="12" t="s">
        <v>600</v>
      </c>
      <c r="D30" s="21"/>
      <c r="E30" s="77"/>
      <c r="F30" s="20"/>
    </row>
    <row r="31" spans="2:6" x14ac:dyDescent="0.2">
      <c r="B31" s="18">
        <v>19</v>
      </c>
      <c r="C31" s="12" t="s">
        <v>501</v>
      </c>
      <c r="D31" s="19">
        <f>IF('Page 4'!K56&gt;'Page 4'!I56,'Page 4'!K56-'Page 4'!I56,0)</f>
        <v>0</v>
      </c>
      <c r="E31" s="77"/>
      <c r="F31" s="20"/>
    </row>
    <row r="32" spans="2:6" x14ac:dyDescent="0.2">
      <c r="B32" s="18">
        <v>20</v>
      </c>
      <c r="C32" s="12" t="s">
        <v>502</v>
      </c>
      <c r="D32" s="21"/>
      <c r="E32" s="77"/>
      <c r="F32" s="20"/>
    </row>
    <row r="33" spans="2:6" x14ac:dyDescent="0.2">
      <c r="B33" s="107">
        <v>21</v>
      </c>
      <c r="C33" s="451" t="s">
        <v>593</v>
      </c>
      <c r="D33" s="21"/>
      <c r="E33" s="77"/>
      <c r="F33" s="20"/>
    </row>
    <row r="34" spans="2:6" x14ac:dyDescent="0.2">
      <c r="B34" s="107"/>
      <c r="C34" s="398" t="s">
        <v>519</v>
      </c>
      <c r="D34" s="21"/>
      <c r="E34" s="77"/>
      <c r="F34" s="20"/>
    </row>
    <row r="35" spans="2:6" x14ac:dyDescent="0.2">
      <c r="B35" s="18">
        <v>21</v>
      </c>
      <c r="C35" s="12" t="s">
        <v>503</v>
      </c>
      <c r="D35" s="25">
        <f>SUM(D25:D34)</f>
        <v>0</v>
      </c>
      <c r="E35" s="77"/>
      <c r="F35" s="20"/>
    </row>
    <row r="36" spans="2:6" x14ac:dyDescent="0.2">
      <c r="B36" s="18">
        <v>22</v>
      </c>
      <c r="C36" s="12" t="s">
        <v>99</v>
      </c>
      <c r="D36" s="23">
        <f>D21+D35</f>
        <v>0</v>
      </c>
      <c r="E36" s="83"/>
      <c r="F36" s="20"/>
    </row>
    <row r="37" spans="2:6" x14ac:dyDescent="0.2">
      <c r="B37" s="18"/>
      <c r="C37" s="9"/>
      <c r="D37" s="4"/>
      <c r="E37" s="77"/>
      <c r="F37" s="20"/>
    </row>
    <row r="38" spans="2:6" x14ac:dyDescent="0.2">
      <c r="B38" s="18"/>
      <c r="C38" s="11" t="s">
        <v>100</v>
      </c>
      <c r="D38" s="4"/>
      <c r="E38" s="77"/>
      <c r="F38" s="20"/>
    </row>
    <row r="39" spans="2:6" x14ac:dyDescent="0.2">
      <c r="B39" s="18">
        <v>23</v>
      </c>
      <c r="C39" s="12" t="s">
        <v>598</v>
      </c>
      <c r="D39" s="121"/>
      <c r="E39" s="77"/>
      <c r="F39" s="20"/>
    </row>
    <row r="40" spans="2:6" x14ac:dyDescent="0.2">
      <c r="B40" s="18">
        <v>24</v>
      </c>
      <c r="C40" s="12" t="s">
        <v>499</v>
      </c>
      <c r="D40" s="121"/>
      <c r="E40" s="77"/>
      <c r="F40" s="20"/>
    </row>
    <row r="41" spans="2:6" x14ac:dyDescent="0.2">
      <c r="B41" s="18">
        <v>25</v>
      </c>
      <c r="C41" s="12" t="s">
        <v>101</v>
      </c>
      <c r="D41" s="19">
        <f>IF('Page 4'!I56&gt;'Page 4'!K56,'Page 4'!I56-'Page 4'!K56,0)</f>
        <v>0</v>
      </c>
      <c r="E41" s="77"/>
      <c r="F41" s="20"/>
    </row>
    <row r="42" spans="2:6" x14ac:dyDescent="0.2">
      <c r="B42" s="18">
        <v>26</v>
      </c>
      <c r="C42" s="12" t="s">
        <v>539</v>
      </c>
      <c r="D42" s="21"/>
      <c r="E42" s="77"/>
      <c r="F42" s="20"/>
    </row>
    <row r="43" spans="2:6" x14ac:dyDescent="0.2">
      <c r="B43" s="18">
        <v>27</v>
      </c>
      <c r="C43" s="398"/>
      <c r="D43" s="22"/>
      <c r="E43" s="77"/>
      <c r="F43" s="20"/>
    </row>
    <row r="44" spans="2:6" ht="15" x14ac:dyDescent="0.35">
      <c r="B44" s="18">
        <v>28</v>
      </c>
      <c r="C44" s="12" t="s">
        <v>504</v>
      </c>
      <c r="D44" s="23">
        <f>SUM(D39:D43)</f>
        <v>0</v>
      </c>
      <c r="E44" s="84"/>
      <c r="F44" s="20"/>
    </row>
    <row r="45" spans="2:6" ht="13.5" thickBot="1" x14ac:dyDescent="0.25">
      <c r="B45" s="18">
        <v>29</v>
      </c>
      <c r="C45" s="12" t="s">
        <v>102</v>
      </c>
      <c r="D45" s="20"/>
      <c r="E45" s="85">
        <f>D36-D44</f>
        <v>0</v>
      </c>
      <c r="F45" s="26"/>
    </row>
    <row r="46" spans="2:6" ht="13.5" thickTop="1" x14ac:dyDescent="0.2">
      <c r="B46" s="18"/>
      <c r="C46" s="9"/>
      <c r="D46" s="4"/>
      <c r="E46" s="77"/>
      <c r="F46" s="20"/>
    </row>
    <row r="47" spans="2:6" x14ac:dyDescent="0.2">
      <c r="B47" s="18"/>
      <c r="C47" s="9"/>
      <c r="D47" s="4"/>
      <c r="E47" s="77"/>
      <c r="F47" s="20"/>
    </row>
    <row r="48" spans="2:6" x14ac:dyDescent="0.2">
      <c r="B48" s="18"/>
      <c r="C48" s="9"/>
      <c r="D48" s="4"/>
      <c r="E48" s="77"/>
      <c r="F48" s="20"/>
    </row>
    <row r="49" spans="2:6" x14ac:dyDescent="0.2">
      <c r="B49" s="18"/>
      <c r="C49" s="11" t="s">
        <v>103</v>
      </c>
      <c r="D49" s="4"/>
      <c r="E49" s="77"/>
      <c r="F49" s="20"/>
    </row>
    <row r="50" spans="2:6" x14ac:dyDescent="0.2">
      <c r="B50" s="18"/>
      <c r="C50" s="27"/>
      <c r="D50" s="4"/>
      <c r="E50" s="77"/>
      <c r="F50" s="20"/>
    </row>
    <row r="51" spans="2:6" x14ac:dyDescent="0.2">
      <c r="B51" s="18">
        <v>30</v>
      </c>
      <c r="C51" s="12" t="s">
        <v>541</v>
      </c>
      <c r="D51" s="21"/>
      <c r="E51" s="77"/>
      <c r="F51" s="20"/>
    </row>
    <row r="52" spans="2:6" x14ac:dyDescent="0.2">
      <c r="B52" s="18"/>
      <c r="C52" s="12" t="s">
        <v>542</v>
      </c>
      <c r="D52" s="21"/>
      <c r="E52" s="77"/>
      <c r="F52" s="20"/>
    </row>
    <row r="53" spans="2:6" x14ac:dyDescent="0.2">
      <c r="B53" s="18">
        <v>31</v>
      </c>
      <c r="C53" s="12" t="s">
        <v>104</v>
      </c>
      <c r="D53" s="21"/>
      <c r="E53" s="77"/>
      <c r="F53" s="20"/>
    </row>
    <row r="54" spans="2:6" x14ac:dyDescent="0.2">
      <c r="B54" s="18">
        <v>32</v>
      </c>
      <c r="C54" s="12" t="s">
        <v>540</v>
      </c>
      <c r="D54" s="21"/>
      <c r="E54" s="77"/>
      <c r="F54" s="20"/>
    </row>
    <row r="55" spans="2:6" x14ac:dyDescent="0.2">
      <c r="B55" s="18">
        <v>33</v>
      </c>
      <c r="C55" s="12" t="s">
        <v>105</v>
      </c>
      <c r="D55" s="21"/>
      <c r="E55" s="77"/>
      <c r="F55" s="20"/>
    </row>
    <row r="56" spans="2:6" x14ac:dyDescent="0.2">
      <c r="B56" s="18">
        <v>34</v>
      </c>
      <c r="C56" s="12" t="s">
        <v>106</v>
      </c>
      <c r="D56" s="21"/>
      <c r="E56" s="77"/>
      <c r="F56" s="20"/>
    </row>
    <row r="57" spans="2:6" x14ac:dyDescent="0.2">
      <c r="B57" s="18">
        <v>35</v>
      </c>
      <c r="C57" s="12" t="s">
        <v>107</v>
      </c>
      <c r="D57" s="21"/>
      <c r="E57" s="77"/>
      <c r="F57" s="20"/>
    </row>
    <row r="58" spans="2:6" x14ac:dyDescent="0.2">
      <c r="B58" s="18">
        <v>36</v>
      </c>
      <c r="C58" s="12" t="s">
        <v>108</v>
      </c>
      <c r="D58" s="21"/>
      <c r="E58" s="77"/>
      <c r="F58" s="20"/>
    </row>
    <row r="59" spans="2:6" x14ac:dyDescent="0.2">
      <c r="B59" s="18">
        <v>37</v>
      </c>
      <c r="C59" s="12" t="s">
        <v>109</v>
      </c>
      <c r="D59" s="21"/>
      <c r="E59" s="77"/>
      <c r="F59" s="20"/>
    </row>
    <row r="60" spans="2:6" x14ac:dyDescent="0.2">
      <c r="B60" s="18">
        <v>38</v>
      </c>
      <c r="C60" s="12" t="s">
        <v>110</v>
      </c>
      <c r="D60" s="21"/>
      <c r="E60" s="77"/>
      <c r="F60" s="20"/>
    </row>
    <row r="61" spans="2:6" x14ac:dyDescent="0.2">
      <c r="B61" s="18">
        <v>39</v>
      </c>
      <c r="C61" s="12" t="s">
        <v>111</v>
      </c>
      <c r="D61" s="21"/>
      <c r="E61" s="77"/>
      <c r="F61" s="20"/>
    </row>
    <row r="62" spans="2:6" x14ac:dyDescent="0.2">
      <c r="B62" s="18">
        <v>40</v>
      </c>
      <c r="C62" s="12" t="s">
        <v>548</v>
      </c>
      <c r="D62" s="21"/>
      <c r="E62" s="77"/>
      <c r="F62" s="20"/>
    </row>
    <row r="63" spans="2:6" x14ac:dyDescent="0.2">
      <c r="B63" s="18">
        <v>41</v>
      </c>
      <c r="C63" s="361" t="s">
        <v>564</v>
      </c>
      <c r="D63" s="21"/>
      <c r="E63" s="77"/>
      <c r="F63" s="20"/>
    </row>
    <row r="64" spans="2:6" x14ac:dyDescent="0.2">
      <c r="B64" s="18"/>
      <c r="C64" s="398" t="s">
        <v>519</v>
      </c>
      <c r="D64" s="21"/>
      <c r="E64" s="77"/>
      <c r="F64" s="20"/>
    </row>
    <row r="65" spans="2:6" x14ac:dyDescent="0.2">
      <c r="B65" s="18">
        <v>42</v>
      </c>
      <c r="C65" s="27" t="s">
        <v>112</v>
      </c>
      <c r="D65" s="28">
        <f>SUM(D51:D64)</f>
        <v>0</v>
      </c>
      <c r="E65" s="86"/>
      <c r="F65" s="20"/>
    </row>
    <row r="66" spans="2:6" x14ac:dyDescent="0.2">
      <c r="B66" s="18"/>
      <c r="C66" s="9"/>
      <c r="D66" s="4"/>
      <c r="E66" s="77"/>
      <c r="F66" s="20"/>
    </row>
    <row r="67" spans="2:6" ht="15" x14ac:dyDescent="0.35">
      <c r="B67" s="18">
        <v>43</v>
      </c>
      <c r="C67" s="27" t="s">
        <v>113</v>
      </c>
      <c r="D67" s="57">
        <f>E45-D65</f>
        <v>0</v>
      </c>
      <c r="E67" s="87"/>
      <c r="F67" s="20"/>
    </row>
    <row r="68" spans="2:6" x14ac:dyDescent="0.2">
      <c r="B68" s="18"/>
      <c r="C68" s="27"/>
      <c r="D68" s="4"/>
      <c r="E68" s="82"/>
      <c r="F68" s="20"/>
    </row>
    <row r="69" spans="2:6" x14ac:dyDescent="0.2">
      <c r="B69" s="18"/>
      <c r="C69" s="115"/>
      <c r="D69" s="4"/>
      <c r="E69" s="77"/>
      <c r="F69" s="20"/>
    </row>
    <row r="70" spans="2:6" ht="15.75" thickBot="1" x14ac:dyDescent="0.4">
      <c r="B70" s="18">
        <v>44</v>
      </c>
      <c r="C70" s="27" t="s">
        <v>114</v>
      </c>
      <c r="D70" s="4"/>
      <c r="E70" s="85">
        <f>SUM(D65:D67)</f>
        <v>0</v>
      </c>
      <c r="F70" s="29"/>
    </row>
    <row r="71" spans="2:6" ht="13.5" thickTop="1" x14ac:dyDescent="0.2">
      <c r="B71" s="17"/>
      <c r="C71" s="27"/>
      <c r="D71" s="4"/>
      <c r="E71" s="77"/>
      <c r="F71" s="20"/>
    </row>
    <row r="72" spans="2:6" ht="13.5" thickBot="1" x14ac:dyDescent="0.25">
      <c r="B72" s="116"/>
      <c r="C72" s="109"/>
      <c r="D72" s="30"/>
      <c r="E72" s="110"/>
      <c r="F72" s="17"/>
    </row>
    <row r="74" spans="2:6" ht="13.5" thickBot="1" x14ac:dyDescent="0.25">
      <c r="C74" s="106" t="s">
        <v>115</v>
      </c>
    </row>
    <row r="75" spans="2:6" ht="13.5" thickBot="1" x14ac:dyDescent="0.25">
      <c r="C75" s="106"/>
      <c r="D75" s="483" t="s">
        <v>116</v>
      </c>
      <c r="E75" s="484"/>
    </row>
    <row r="76" spans="2:6" ht="13.5" thickBot="1" x14ac:dyDescent="0.25">
      <c r="C76" s="9"/>
      <c r="D76" s="483" t="s">
        <v>117</v>
      </c>
      <c r="E76" s="484"/>
    </row>
    <row r="77" spans="2:6" ht="13.5" thickBot="1" x14ac:dyDescent="0.25">
      <c r="B77" s="9">
        <v>1</v>
      </c>
      <c r="C77" s="117" t="s">
        <v>118</v>
      </c>
      <c r="D77" s="479"/>
      <c r="E77" s="480"/>
    </row>
    <row r="78" spans="2:6" ht="13.5" thickBot="1" x14ac:dyDescent="0.25">
      <c r="B78" s="9">
        <v>2</v>
      </c>
      <c r="C78" s="117" t="s">
        <v>119</v>
      </c>
      <c r="D78" s="485"/>
      <c r="E78" s="486"/>
    </row>
    <row r="79" spans="2:6" ht="13.5" thickBot="1" x14ac:dyDescent="0.25">
      <c r="B79" s="9">
        <v>3</v>
      </c>
      <c r="C79" s="117" t="s">
        <v>120</v>
      </c>
      <c r="D79" s="479"/>
      <c r="E79" s="480"/>
    </row>
    <row r="80" spans="2:6" ht="13.5" thickBot="1" x14ac:dyDescent="0.25">
      <c r="B80" s="9">
        <v>4</v>
      </c>
      <c r="C80" s="117" t="s">
        <v>121</v>
      </c>
      <c r="D80" s="481">
        <f>D78-D79</f>
        <v>0</v>
      </c>
      <c r="E80" s="482"/>
    </row>
  </sheetData>
  <sheetProtection algorithmName="SHA-512" hashValue="qnRgKcRuKE7vzKxTfpUlQAkWSakIYq/X5hRo6DH9VooMdq6y71RmwcwhTuRHQnJJx+e0NHqtOqmvx5P5IxUvFA==" saltValue="mp2QqLkUwVTs5qLaYL8T7A==" spinCount="100000" sheet="1" objects="1" scenarios="1" formatCells="0" formatColumns="0" formatRows="0" insertColumns="0" insertRows="0" deleteColumns="0" deleteRows="0"/>
  <mergeCells count="7">
    <mergeCell ref="D1:F1"/>
    <mergeCell ref="D79:E79"/>
    <mergeCell ref="D80:E80"/>
    <mergeCell ref="D75:E75"/>
    <mergeCell ref="D76:E76"/>
    <mergeCell ref="D77:E77"/>
    <mergeCell ref="D78:E78"/>
  </mergeCells>
  <phoneticPr fontId="0" type="noConversion"/>
  <pageMargins left="0.25" right="0.25" top="0.25" bottom="0.25" header="0.5" footer="0.25"/>
  <pageSetup paperSize="5" scale="95" orientation="portrait" blackAndWhite="1" r:id="rId1"/>
  <headerFooter alignWithMargins="0">
    <oddFooter>&amp;C&amp;"Arial,Bold"&amp;8 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X146"/>
  <sheetViews>
    <sheetView showGridLines="0" tabSelected="1" zoomScale="90" zoomScaleNormal="90" workbookViewId="0">
      <selection activeCell="B3" sqref="B3"/>
    </sheetView>
  </sheetViews>
  <sheetFormatPr defaultRowHeight="12.75" x14ac:dyDescent="0.2"/>
  <cols>
    <col min="1" max="1" width="1.42578125" customWidth="1"/>
    <col min="2" max="2" width="10.85546875" customWidth="1"/>
    <col min="3" max="3" width="37.7109375" customWidth="1"/>
    <col min="4" max="4" width="7.7109375" customWidth="1"/>
    <col min="5" max="5" width="24.140625" customWidth="1"/>
    <col min="6" max="7" width="8.85546875" customWidth="1"/>
    <col min="8" max="8" width="9.7109375" customWidth="1"/>
    <col min="9" max="9" width="9.5703125" customWidth="1"/>
    <col min="10" max="10" width="12" style="155" customWidth="1"/>
    <col min="11" max="11" width="12" customWidth="1"/>
    <col min="12" max="12" width="13" customWidth="1"/>
    <col min="14" max="14" width="11.28515625" customWidth="1"/>
    <col min="15" max="15" width="10.28515625" customWidth="1"/>
    <col min="16" max="16" width="12.28515625" customWidth="1"/>
    <col min="17" max="17" width="10.5703125" customWidth="1"/>
    <col min="18" max="18" width="9.140625" customWidth="1"/>
  </cols>
  <sheetData>
    <row r="1" spans="2:18" x14ac:dyDescent="0.2">
      <c r="B1" s="106">
        <f>'Page 2'!B1</f>
        <v>0</v>
      </c>
      <c r="C1" s="149" t="s">
        <v>122</v>
      </c>
      <c r="D1" s="149"/>
      <c r="E1" s="473">
        <f>'Jurat Page'!B12</f>
        <v>0</v>
      </c>
      <c r="F1" s="473"/>
      <c r="G1" s="473"/>
      <c r="H1" s="473"/>
      <c r="I1" s="473"/>
      <c r="J1"/>
    </row>
    <row r="2" spans="2:18" x14ac:dyDescent="0.2">
      <c r="J2"/>
    </row>
    <row r="3" spans="2:18" x14ac:dyDescent="0.2">
      <c r="C3" s="504" t="s">
        <v>123</v>
      </c>
      <c r="D3" s="504"/>
      <c r="E3" s="504"/>
      <c r="F3" s="504"/>
      <c r="G3" s="504"/>
      <c r="H3" s="504"/>
      <c r="I3" s="504"/>
      <c r="J3" s="504"/>
      <c r="K3" s="504"/>
      <c r="L3" s="504"/>
      <c r="M3" s="504"/>
      <c r="N3" s="504"/>
      <c r="O3" s="504"/>
      <c r="P3" s="504"/>
      <c r="Q3" s="504"/>
    </row>
    <row r="4" spans="2:18" x14ac:dyDescent="0.2">
      <c r="C4" s="473" t="s">
        <v>124</v>
      </c>
      <c r="D4" s="473"/>
      <c r="E4" s="473"/>
      <c r="F4" s="473"/>
      <c r="G4" s="473"/>
      <c r="H4" s="473"/>
      <c r="I4" s="473"/>
      <c r="J4" s="473"/>
      <c r="K4" s="473"/>
      <c r="L4" s="473"/>
      <c r="M4" s="473"/>
      <c r="N4" s="473"/>
      <c r="O4" s="473"/>
      <c r="P4" s="473"/>
      <c r="Q4" s="473"/>
    </row>
    <row r="5" spans="2:18" ht="13.5" thickBot="1" x14ac:dyDescent="0.25">
      <c r="C5" s="150"/>
      <c r="D5" s="150"/>
      <c r="E5" s="150"/>
      <c r="F5" s="150"/>
      <c r="G5" s="150"/>
      <c r="H5" s="150"/>
      <c r="I5" s="150"/>
      <c r="J5" s="150"/>
      <c r="K5" s="150"/>
      <c r="L5" s="150"/>
      <c r="M5" s="150"/>
      <c r="N5" s="150"/>
      <c r="O5" s="150"/>
      <c r="P5" s="150"/>
      <c r="Q5" s="150"/>
    </row>
    <row r="6" spans="2:18" x14ac:dyDescent="0.2">
      <c r="B6" s="151">
        <v>1</v>
      </c>
      <c r="C6" s="151">
        <v>2</v>
      </c>
      <c r="D6" s="152">
        <v>3</v>
      </c>
      <c r="E6" s="152">
        <v>4</v>
      </c>
      <c r="F6" s="151">
        <v>5</v>
      </c>
      <c r="G6" s="153">
        <v>6</v>
      </c>
      <c r="H6" s="151">
        <v>7</v>
      </c>
      <c r="I6" s="154">
        <v>8</v>
      </c>
      <c r="J6" s="151">
        <v>9</v>
      </c>
      <c r="K6" s="508">
        <v>10</v>
      </c>
      <c r="L6" s="509"/>
      <c r="M6" s="509"/>
      <c r="N6" s="151">
        <v>11</v>
      </c>
      <c r="O6" s="151">
        <v>12</v>
      </c>
      <c r="P6" s="151">
        <v>13</v>
      </c>
      <c r="Q6" s="152">
        <v>14</v>
      </c>
      <c r="R6" s="151">
        <v>15</v>
      </c>
    </row>
    <row r="7" spans="2:18" x14ac:dyDescent="0.2">
      <c r="B7" s="155"/>
      <c r="C7" s="97" t="s">
        <v>125</v>
      </c>
      <c r="D7" s="97"/>
      <c r="E7" s="96"/>
      <c r="F7" s="96"/>
      <c r="G7" s="96"/>
      <c r="H7" s="96"/>
      <c r="I7" s="96"/>
      <c r="J7" s="96"/>
      <c r="K7" s="510" t="s">
        <v>126</v>
      </c>
      <c r="L7" s="511"/>
      <c r="M7" s="510"/>
      <c r="N7" s="96"/>
      <c r="O7" s="96"/>
      <c r="P7" s="97" t="s">
        <v>127</v>
      </c>
      <c r="Q7" s="96"/>
      <c r="R7" s="96"/>
    </row>
    <row r="8" spans="2:18" x14ac:dyDescent="0.2">
      <c r="B8" s="155"/>
      <c r="C8" s="157"/>
      <c r="D8" s="157"/>
      <c r="E8" s="155"/>
      <c r="F8" s="155"/>
      <c r="G8" s="155"/>
      <c r="H8" s="155"/>
      <c r="I8" s="155"/>
      <c r="K8" s="155"/>
      <c r="L8" s="158"/>
      <c r="M8" s="155"/>
      <c r="N8" s="155"/>
      <c r="O8" s="155"/>
      <c r="P8" s="97" t="s">
        <v>128</v>
      </c>
      <c r="Q8" s="155"/>
      <c r="R8" s="155"/>
    </row>
    <row r="9" spans="2:18" x14ac:dyDescent="0.2">
      <c r="B9" s="155"/>
      <c r="C9" s="157"/>
      <c r="D9" s="157"/>
      <c r="E9" s="155"/>
      <c r="F9" s="155"/>
      <c r="G9" s="155"/>
      <c r="H9" s="155"/>
      <c r="I9" s="155"/>
      <c r="K9" s="155"/>
      <c r="L9" s="155"/>
      <c r="M9" s="155"/>
      <c r="N9" s="97" t="s">
        <v>129</v>
      </c>
      <c r="O9" s="97" t="s">
        <v>130</v>
      </c>
      <c r="P9" s="97" t="s">
        <v>131</v>
      </c>
      <c r="Q9" s="96"/>
      <c r="R9" s="155"/>
    </row>
    <row r="10" spans="2:18" x14ac:dyDescent="0.2">
      <c r="B10" s="155"/>
      <c r="C10" s="157"/>
      <c r="D10" s="157"/>
      <c r="E10" s="155"/>
      <c r="F10" s="155"/>
      <c r="G10" s="155"/>
      <c r="H10" s="155"/>
      <c r="I10" s="155"/>
      <c r="K10" s="157"/>
      <c r="L10" s="97" t="s">
        <v>132</v>
      </c>
      <c r="M10" s="97"/>
      <c r="N10" s="97" t="s">
        <v>133</v>
      </c>
      <c r="O10" s="97" t="s">
        <v>133</v>
      </c>
      <c r="P10" s="97" t="s">
        <v>134</v>
      </c>
      <c r="Q10" s="96"/>
      <c r="R10" s="97" t="s">
        <v>579</v>
      </c>
    </row>
    <row r="11" spans="2:18" x14ac:dyDescent="0.2">
      <c r="B11" s="155"/>
      <c r="C11" s="97" t="s">
        <v>473</v>
      </c>
      <c r="D11" s="97" t="s">
        <v>471</v>
      </c>
      <c r="E11" s="96"/>
      <c r="F11" s="96"/>
      <c r="G11" s="96"/>
      <c r="H11" s="96"/>
      <c r="I11" s="96"/>
      <c r="J11" s="96"/>
      <c r="K11" s="97"/>
      <c r="L11" s="97" t="s">
        <v>135</v>
      </c>
      <c r="M11" s="97" t="s">
        <v>136</v>
      </c>
      <c r="N11" s="97" t="s">
        <v>137</v>
      </c>
      <c r="O11" s="97" t="s">
        <v>137</v>
      </c>
      <c r="P11" s="97" t="s">
        <v>138</v>
      </c>
      <c r="Q11" s="96"/>
      <c r="R11" s="97" t="s">
        <v>162</v>
      </c>
    </row>
    <row r="12" spans="2:18" x14ac:dyDescent="0.2">
      <c r="B12" s="155"/>
      <c r="C12" s="97" t="s">
        <v>475</v>
      </c>
      <c r="D12" s="97" t="s">
        <v>472</v>
      </c>
      <c r="E12" s="96"/>
      <c r="F12" s="97" t="s">
        <v>241</v>
      </c>
      <c r="G12" s="96"/>
      <c r="H12" s="96"/>
      <c r="I12" s="96"/>
      <c r="J12" s="97" t="s">
        <v>139</v>
      </c>
      <c r="K12" s="97"/>
      <c r="L12" s="97" t="s">
        <v>140</v>
      </c>
      <c r="M12" s="97" t="s">
        <v>141</v>
      </c>
      <c r="N12" s="97" t="s">
        <v>142</v>
      </c>
      <c r="O12" s="97" t="s">
        <v>142</v>
      </c>
      <c r="P12" s="97" t="s">
        <v>143</v>
      </c>
      <c r="Q12" s="96"/>
      <c r="R12" s="97" t="s">
        <v>173</v>
      </c>
    </row>
    <row r="13" spans="2:18" x14ac:dyDescent="0.2">
      <c r="B13" s="96"/>
      <c r="C13" s="97" t="s">
        <v>474</v>
      </c>
      <c r="D13" s="159" t="s">
        <v>469</v>
      </c>
      <c r="E13" s="97" t="s">
        <v>470</v>
      </c>
      <c r="F13" s="97" t="s">
        <v>152</v>
      </c>
      <c r="G13" s="96"/>
      <c r="H13" s="96"/>
      <c r="I13" s="96"/>
      <c r="J13" s="97" t="s">
        <v>145</v>
      </c>
      <c r="K13" s="97" t="s">
        <v>146</v>
      </c>
      <c r="L13" s="97" t="s">
        <v>147</v>
      </c>
      <c r="M13" s="97" t="s">
        <v>148</v>
      </c>
      <c r="N13" s="97" t="s">
        <v>149</v>
      </c>
      <c r="O13" s="97" t="s">
        <v>148</v>
      </c>
      <c r="P13" s="97" t="s">
        <v>150</v>
      </c>
      <c r="Q13" s="96"/>
      <c r="R13" s="97" t="s">
        <v>580</v>
      </c>
    </row>
    <row r="14" spans="2:18" x14ac:dyDescent="0.2">
      <c r="B14" s="156" t="s">
        <v>151</v>
      </c>
      <c r="C14" s="156"/>
      <c r="D14" s="160" t="s">
        <v>241</v>
      </c>
      <c r="E14" s="156" t="s">
        <v>152</v>
      </c>
      <c r="F14" s="156" t="s">
        <v>485</v>
      </c>
      <c r="G14" s="156" t="s">
        <v>153</v>
      </c>
      <c r="H14" s="156" t="s">
        <v>154</v>
      </c>
      <c r="I14" s="156" t="s">
        <v>155</v>
      </c>
      <c r="J14" s="156" t="s">
        <v>156</v>
      </c>
      <c r="K14" s="156" t="s">
        <v>157</v>
      </c>
      <c r="L14" s="156" t="s">
        <v>158</v>
      </c>
      <c r="M14" s="156" t="s">
        <v>159</v>
      </c>
      <c r="N14" s="156" t="s">
        <v>144</v>
      </c>
      <c r="O14" s="156" t="s">
        <v>159</v>
      </c>
      <c r="P14" s="156" t="s">
        <v>160</v>
      </c>
      <c r="Q14" s="156" t="s">
        <v>161</v>
      </c>
      <c r="R14" s="156" t="s">
        <v>581</v>
      </c>
    </row>
    <row r="15" spans="2:18" x14ac:dyDescent="0.2">
      <c r="B15" s="118"/>
      <c r="C15" s="118"/>
      <c r="D15" s="436"/>
      <c r="E15" s="119"/>
      <c r="F15" s="404"/>
      <c r="G15" s="120"/>
      <c r="H15" s="120"/>
      <c r="I15" s="121"/>
      <c r="J15" s="120"/>
      <c r="K15" s="457"/>
      <c r="L15" s="122"/>
      <c r="M15" s="120"/>
      <c r="N15" s="120"/>
      <c r="O15" s="120"/>
      <c r="P15" s="119"/>
      <c r="Q15" s="119"/>
      <c r="R15" s="432"/>
    </row>
    <row r="16" spans="2:18" x14ac:dyDescent="0.2">
      <c r="B16" s="123"/>
      <c r="C16" s="123"/>
      <c r="D16" s="400"/>
      <c r="E16" s="124"/>
      <c r="F16" s="402"/>
      <c r="G16" s="126"/>
      <c r="H16" s="126"/>
      <c r="I16" s="126"/>
      <c r="J16" s="126"/>
      <c r="K16" s="458"/>
      <c r="L16" s="128"/>
      <c r="M16" s="126"/>
      <c r="N16" s="126"/>
      <c r="O16" s="126"/>
      <c r="P16" s="124"/>
      <c r="Q16" s="124"/>
      <c r="R16" s="433"/>
    </row>
    <row r="17" spans="2:50" x14ac:dyDescent="0.2">
      <c r="B17" s="124"/>
      <c r="C17" s="123"/>
      <c r="D17" s="400"/>
      <c r="E17" s="124"/>
      <c r="F17" s="402"/>
      <c r="G17" s="126"/>
      <c r="H17" s="126"/>
      <c r="I17" s="121"/>
      <c r="J17" s="126"/>
      <c r="K17" s="458"/>
      <c r="L17" s="129"/>
      <c r="M17" s="126"/>
      <c r="N17" s="126"/>
      <c r="O17" s="126"/>
      <c r="P17" s="124"/>
      <c r="Q17" s="124"/>
      <c r="R17" s="433"/>
    </row>
    <row r="18" spans="2:50" x14ac:dyDescent="0.2">
      <c r="B18" s="124"/>
      <c r="C18" s="123"/>
      <c r="D18" s="400"/>
      <c r="E18" s="124"/>
      <c r="F18" s="402"/>
      <c r="G18" s="126"/>
      <c r="H18" s="126"/>
      <c r="I18" s="126"/>
      <c r="J18" s="126"/>
      <c r="K18" s="458"/>
      <c r="L18" s="128"/>
      <c r="M18" s="126"/>
      <c r="N18" s="126"/>
      <c r="O18" s="126"/>
      <c r="P18" s="124"/>
      <c r="Q18" s="124"/>
      <c r="R18" s="433"/>
    </row>
    <row r="19" spans="2:50" x14ac:dyDescent="0.2">
      <c r="B19" s="130"/>
      <c r="C19" s="131"/>
      <c r="D19" s="401"/>
      <c r="E19" s="130"/>
      <c r="F19" s="405"/>
      <c r="G19" s="121"/>
      <c r="H19" s="121"/>
      <c r="I19" s="130"/>
      <c r="J19" s="121"/>
      <c r="K19" s="459"/>
      <c r="L19" s="129"/>
      <c r="M19" s="121"/>
      <c r="N19" s="121"/>
      <c r="O19" s="121"/>
      <c r="P19" s="130"/>
      <c r="Q19" s="130"/>
      <c r="R19" s="434"/>
    </row>
    <row r="20" spans="2:50" x14ac:dyDescent="0.2">
      <c r="B20" s="124"/>
      <c r="C20" s="123"/>
      <c r="D20" s="400"/>
      <c r="E20" s="124"/>
      <c r="F20" s="402"/>
      <c r="G20" s="126"/>
      <c r="H20" s="126"/>
      <c r="I20" s="124"/>
      <c r="J20" s="126"/>
      <c r="K20" s="458"/>
      <c r="L20" s="129"/>
      <c r="M20" s="126"/>
      <c r="N20" s="126"/>
      <c r="O20" s="126"/>
      <c r="P20" s="124"/>
      <c r="Q20" s="124"/>
      <c r="R20" s="433"/>
    </row>
    <row r="21" spans="2:50" x14ac:dyDescent="0.2">
      <c r="B21" s="130"/>
      <c r="C21" s="131"/>
      <c r="D21" s="401"/>
      <c r="E21" s="130"/>
      <c r="F21" s="405"/>
      <c r="G21" s="121"/>
      <c r="H21" s="121"/>
      <c r="I21" s="130"/>
      <c r="J21" s="121"/>
      <c r="K21" s="459"/>
      <c r="L21" s="128"/>
      <c r="M21" s="121"/>
      <c r="N21" s="121"/>
      <c r="O21" s="121"/>
      <c r="P21" s="130"/>
      <c r="Q21" s="130"/>
      <c r="R21" s="434"/>
    </row>
    <row r="22" spans="2:50" x14ac:dyDescent="0.2">
      <c r="B22" s="124"/>
      <c r="C22" s="123"/>
      <c r="D22" s="400"/>
      <c r="E22" s="124"/>
      <c r="F22" s="402"/>
      <c r="G22" s="126"/>
      <c r="H22" s="126"/>
      <c r="I22" s="124"/>
      <c r="J22" s="126"/>
      <c r="K22" s="458"/>
      <c r="L22" s="129"/>
      <c r="M22" s="126"/>
      <c r="N22" s="126"/>
      <c r="O22" s="126"/>
      <c r="P22" s="124"/>
      <c r="Q22" s="124"/>
      <c r="R22" s="433"/>
    </row>
    <row r="23" spans="2:50" x14ac:dyDescent="0.2">
      <c r="B23" s="130"/>
      <c r="C23" s="131"/>
      <c r="D23" s="401"/>
      <c r="E23" s="130"/>
      <c r="F23" s="405"/>
      <c r="G23" s="121"/>
      <c r="H23" s="121"/>
      <c r="I23" s="121"/>
      <c r="J23" s="121"/>
      <c r="K23" s="459"/>
      <c r="L23" s="128"/>
      <c r="M23" s="121"/>
      <c r="N23" s="121"/>
      <c r="O23" s="121"/>
      <c r="P23" s="130"/>
      <c r="Q23" s="130"/>
      <c r="R23" s="434"/>
    </row>
    <row r="24" spans="2:50" x14ac:dyDescent="0.2">
      <c r="B24" s="124"/>
      <c r="C24" s="123"/>
      <c r="D24" s="400"/>
      <c r="E24" s="124"/>
      <c r="F24" s="406"/>
      <c r="G24" s="124"/>
      <c r="H24" s="124"/>
      <c r="I24" s="124"/>
      <c r="J24" s="126"/>
      <c r="K24" s="458"/>
      <c r="L24" s="129"/>
      <c r="M24" s="124"/>
      <c r="N24" s="126"/>
      <c r="O24" s="126"/>
      <c r="P24" s="124"/>
      <c r="Q24" s="124"/>
      <c r="R24" s="433"/>
    </row>
    <row r="25" spans="2:50" x14ac:dyDescent="0.2">
      <c r="B25" s="130"/>
      <c r="C25" s="131"/>
      <c r="D25" s="401"/>
      <c r="E25" s="130"/>
      <c r="F25" s="407"/>
      <c r="G25" s="130"/>
      <c r="H25" s="130"/>
      <c r="I25" s="130"/>
      <c r="J25" s="121"/>
      <c r="K25" s="459"/>
      <c r="L25" s="128"/>
      <c r="M25" s="130"/>
      <c r="N25" s="121"/>
      <c r="O25" s="121"/>
      <c r="P25" s="130"/>
      <c r="Q25" s="130"/>
      <c r="R25" s="434"/>
    </row>
    <row r="26" spans="2:50" x14ac:dyDescent="0.2">
      <c r="B26" s="124"/>
      <c r="C26" s="125"/>
      <c r="D26" s="402"/>
      <c r="E26" s="124"/>
      <c r="F26" s="406"/>
      <c r="G26" s="124"/>
      <c r="H26" s="124"/>
      <c r="I26" s="124"/>
      <c r="J26" s="126"/>
      <c r="K26" s="458"/>
      <c r="L26" s="129"/>
      <c r="M26" s="124"/>
      <c r="N26" s="126"/>
      <c r="O26" s="126"/>
      <c r="P26" s="124"/>
      <c r="Q26" s="124"/>
      <c r="R26" s="433"/>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row>
    <row r="27" spans="2:50" ht="13.5" thickBot="1" x14ac:dyDescent="0.25">
      <c r="B27" s="134"/>
      <c r="C27" s="134"/>
      <c r="D27" s="403"/>
      <c r="E27" s="134"/>
      <c r="F27" s="403"/>
      <c r="G27" s="134"/>
      <c r="H27" s="134"/>
      <c r="I27" s="134"/>
      <c r="J27" s="136"/>
      <c r="K27" s="460"/>
      <c r="L27" s="135"/>
      <c r="M27" s="134"/>
      <c r="N27" s="136"/>
      <c r="O27" s="136"/>
      <c r="P27" s="134"/>
      <c r="Q27" s="134"/>
      <c r="R27" s="435"/>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row>
    <row r="28" spans="2:50" ht="13.5" thickBot="1" x14ac:dyDescent="0.25">
      <c r="B28" s="161"/>
      <c r="C28" s="161"/>
      <c r="D28" s="161"/>
      <c r="E28" s="162" t="s">
        <v>163</v>
      </c>
      <c r="F28" s="163" t="s">
        <v>164</v>
      </c>
      <c r="G28" s="164">
        <f>SUM(G15:G27)</f>
        <v>0</v>
      </c>
      <c r="H28" s="164">
        <f>SUM(H15:H27)</f>
        <v>0</v>
      </c>
      <c r="I28" s="164">
        <f>SUM(I15:I27)</f>
        <v>0</v>
      </c>
      <c r="J28" s="164">
        <f>SUM(J15:J27)</f>
        <v>0</v>
      </c>
      <c r="K28" s="165" t="s">
        <v>164</v>
      </c>
      <c r="L28" s="164">
        <f>SUM(L15:L27)</f>
        <v>0</v>
      </c>
      <c r="M28" s="164">
        <f>SUM(M15:M27)</f>
        <v>0</v>
      </c>
      <c r="N28" s="164">
        <f>SUM(N15:N27)</f>
        <v>0</v>
      </c>
      <c r="O28" s="175">
        <f>SUM(O15:O27)</f>
        <v>0</v>
      </c>
      <c r="P28" s="166">
        <f>SUM(P15:P27)</f>
        <v>0</v>
      </c>
      <c r="Q28" s="166"/>
      <c r="R28" s="166"/>
    </row>
    <row r="29" spans="2:50" x14ac:dyDescent="0.2">
      <c r="J29" s="167"/>
      <c r="L29" s="167"/>
      <c r="N29" s="167"/>
      <c r="P29" s="167"/>
      <c r="R29" s="167"/>
    </row>
    <row r="30" spans="2:50" x14ac:dyDescent="0.2">
      <c r="J30"/>
    </row>
    <row r="31" spans="2:50" x14ac:dyDescent="0.2">
      <c r="C31" s="504" t="s">
        <v>165</v>
      </c>
      <c r="D31" s="504"/>
      <c r="E31" s="504"/>
      <c r="F31" s="504"/>
      <c r="G31" s="504"/>
      <c r="H31" s="504"/>
      <c r="I31" s="504"/>
      <c r="J31" s="504"/>
      <c r="K31" s="504"/>
      <c r="L31" s="504"/>
      <c r="M31" s="504"/>
      <c r="N31" s="504"/>
      <c r="O31" s="504"/>
      <c r="P31" s="504"/>
      <c r="Q31" s="504"/>
    </row>
    <row r="32" spans="2:50" x14ac:dyDescent="0.2">
      <c r="C32" s="512" t="s">
        <v>166</v>
      </c>
      <c r="D32" s="512"/>
      <c r="E32" s="512"/>
      <c r="F32" s="512"/>
      <c r="G32" s="512"/>
      <c r="H32" s="512"/>
      <c r="I32" s="512"/>
      <c r="J32" s="512"/>
      <c r="K32" s="512"/>
      <c r="L32" s="512"/>
      <c r="M32" s="512"/>
      <c r="N32" s="512"/>
      <c r="O32" s="512"/>
      <c r="P32" s="512"/>
      <c r="Q32" s="512"/>
    </row>
    <row r="33" spans="2:18" ht="13.5" thickBot="1" x14ac:dyDescent="0.25">
      <c r="C33" s="168"/>
      <c r="D33" s="168"/>
      <c r="E33" s="168"/>
      <c r="F33" s="168"/>
      <c r="G33" s="168"/>
      <c r="H33" s="168"/>
      <c r="I33" s="168"/>
      <c r="J33" s="168"/>
      <c r="K33" s="168"/>
      <c r="L33" s="168"/>
      <c r="M33" s="168"/>
      <c r="N33" s="168"/>
      <c r="O33" s="168"/>
      <c r="P33" s="168"/>
      <c r="Q33" s="168"/>
    </row>
    <row r="34" spans="2:18" x14ac:dyDescent="0.2">
      <c r="B34" s="151">
        <v>1</v>
      </c>
      <c r="C34" s="94">
        <v>2</v>
      </c>
      <c r="D34" s="491">
        <v>3</v>
      </c>
      <c r="E34" s="492"/>
      <c r="F34" s="94">
        <v>4</v>
      </c>
      <c r="G34" s="94">
        <v>5</v>
      </c>
      <c r="H34" s="94">
        <v>6</v>
      </c>
      <c r="I34" s="95">
        <v>7</v>
      </c>
      <c r="J34" s="94">
        <v>8</v>
      </c>
      <c r="K34" s="95">
        <v>9</v>
      </c>
      <c r="L34" s="94">
        <v>10</v>
      </c>
      <c r="M34" s="505">
        <v>11</v>
      </c>
      <c r="N34" s="505"/>
      <c r="O34" s="94">
        <v>12</v>
      </c>
      <c r="P34" s="95">
        <v>13</v>
      </c>
      <c r="Q34" s="94">
        <v>14</v>
      </c>
      <c r="R34" s="17"/>
    </row>
    <row r="35" spans="2:18" x14ac:dyDescent="0.2">
      <c r="B35" s="155"/>
      <c r="C35" s="419" t="s">
        <v>125</v>
      </c>
      <c r="D35" s="493"/>
      <c r="E35" s="494"/>
      <c r="F35" s="155"/>
      <c r="G35" s="155"/>
      <c r="H35" s="155"/>
      <c r="J35" s="97" t="s">
        <v>146</v>
      </c>
      <c r="L35" s="155"/>
      <c r="M35" s="506" t="s">
        <v>167</v>
      </c>
      <c r="N35" s="507"/>
      <c r="O35" s="155"/>
      <c r="Q35" s="155"/>
    </row>
    <row r="36" spans="2:18" x14ac:dyDescent="0.2">
      <c r="B36" s="155"/>
      <c r="C36" s="419"/>
      <c r="D36" s="493"/>
      <c r="E36" s="494"/>
      <c r="F36" s="155"/>
      <c r="G36" s="155"/>
      <c r="H36" s="155"/>
      <c r="J36" s="97" t="s">
        <v>168</v>
      </c>
      <c r="L36" s="155"/>
      <c r="M36" s="155"/>
      <c r="O36" s="155"/>
      <c r="Q36" s="155"/>
    </row>
    <row r="37" spans="2:18" x14ac:dyDescent="0.2">
      <c r="B37" s="155"/>
      <c r="C37" s="419"/>
      <c r="D37" s="493"/>
      <c r="E37" s="494"/>
      <c r="F37" s="170"/>
      <c r="G37" s="155"/>
      <c r="H37" s="97" t="s">
        <v>169</v>
      </c>
      <c r="J37" s="97" t="s">
        <v>170</v>
      </c>
      <c r="L37" s="155"/>
      <c r="M37" s="155"/>
      <c r="O37" s="97" t="s">
        <v>167</v>
      </c>
      <c r="P37" s="31" t="s">
        <v>171</v>
      </c>
      <c r="Q37" s="97" t="s">
        <v>172</v>
      </c>
    </row>
    <row r="38" spans="2:18" x14ac:dyDescent="0.2">
      <c r="B38" s="155"/>
      <c r="C38" s="419" t="s">
        <v>476</v>
      </c>
      <c r="D38" s="495"/>
      <c r="E38" s="494"/>
      <c r="F38" s="97"/>
      <c r="G38" s="97" t="s">
        <v>173</v>
      </c>
      <c r="H38" s="97" t="s">
        <v>142</v>
      </c>
      <c r="J38" s="97" t="s">
        <v>174</v>
      </c>
      <c r="K38" s="31" t="s">
        <v>139</v>
      </c>
      <c r="L38" s="155"/>
      <c r="M38" s="155"/>
      <c r="N38" s="31" t="s">
        <v>175</v>
      </c>
      <c r="O38" s="97" t="s">
        <v>176</v>
      </c>
      <c r="P38" s="31" t="s">
        <v>177</v>
      </c>
      <c r="Q38" s="97" t="s">
        <v>178</v>
      </c>
    </row>
    <row r="39" spans="2:18" x14ac:dyDescent="0.2">
      <c r="B39" s="155"/>
      <c r="C39" s="419" t="s">
        <v>477</v>
      </c>
      <c r="D39" s="496" t="s">
        <v>470</v>
      </c>
      <c r="E39" s="497" t="s">
        <v>470</v>
      </c>
      <c r="F39" s="97" t="s">
        <v>159</v>
      </c>
      <c r="G39" s="97" t="s">
        <v>179</v>
      </c>
      <c r="H39" s="97" t="s">
        <v>180</v>
      </c>
      <c r="J39" s="97" t="s">
        <v>181</v>
      </c>
      <c r="K39" s="31" t="s">
        <v>145</v>
      </c>
      <c r="L39" s="155"/>
      <c r="M39" s="97" t="s">
        <v>146</v>
      </c>
      <c r="N39" s="31" t="s">
        <v>149</v>
      </c>
      <c r="O39" s="97" t="s">
        <v>182</v>
      </c>
      <c r="P39" s="31" t="s">
        <v>155</v>
      </c>
      <c r="Q39" s="97" t="s">
        <v>183</v>
      </c>
    </row>
    <row r="40" spans="2:18" ht="13.5" thickBot="1" x14ac:dyDescent="0.25">
      <c r="B40" s="99" t="s">
        <v>151</v>
      </c>
      <c r="C40" s="156" t="s">
        <v>478</v>
      </c>
      <c r="D40" s="498" t="s">
        <v>152</v>
      </c>
      <c r="E40" s="499" t="s">
        <v>152</v>
      </c>
      <c r="F40" s="173" t="s">
        <v>152</v>
      </c>
      <c r="G40" s="99" t="s">
        <v>184</v>
      </c>
      <c r="H40" s="99" t="s">
        <v>185</v>
      </c>
      <c r="I40" s="93" t="s">
        <v>155</v>
      </c>
      <c r="J40" s="99" t="s">
        <v>142</v>
      </c>
      <c r="K40" s="93" t="s">
        <v>156</v>
      </c>
      <c r="L40" s="99" t="s">
        <v>154</v>
      </c>
      <c r="M40" s="99" t="s">
        <v>157</v>
      </c>
      <c r="N40" s="93" t="s">
        <v>159</v>
      </c>
      <c r="O40" s="174">
        <v>36891</v>
      </c>
      <c r="P40" s="93" t="s">
        <v>186</v>
      </c>
      <c r="Q40" s="99" t="s">
        <v>186</v>
      </c>
    </row>
    <row r="41" spans="2:18" x14ac:dyDescent="0.2">
      <c r="B41" s="447"/>
      <c r="C41" s="463"/>
      <c r="D41" s="500"/>
      <c r="E41" s="501"/>
      <c r="F41" s="139"/>
      <c r="G41" s="465"/>
      <c r="H41" s="140"/>
      <c r="I41" s="137"/>
      <c r="J41" s="429"/>
      <c r="K41" s="137">
        <f>SUM(H41+J41)*G41</f>
        <v>0</v>
      </c>
      <c r="L41" s="138"/>
      <c r="M41" s="461"/>
      <c r="N41" s="137"/>
      <c r="O41" s="141"/>
      <c r="P41" s="137"/>
      <c r="Q41" s="468"/>
    </row>
    <row r="42" spans="2:18" x14ac:dyDescent="0.2">
      <c r="B42" s="448"/>
      <c r="C42" s="464"/>
      <c r="D42" s="502"/>
      <c r="E42" s="503"/>
      <c r="F42" s="143"/>
      <c r="G42" s="466"/>
      <c r="H42" s="144"/>
      <c r="I42" s="142"/>
      <c r="J42" s="430"/>
      <c r="K42" s="142">
        <f>SUM(H42+J42)*G42</f>
        <v>0</v>
      </c>
      <c r="L42" s="126"/>
      <c r="M42" s="127"/>
      <c r="N42" s="142"/>
      <c r="O42" s="121"/>
      <c r="P42" s="142"/>
      <c r="Q42" s="469"/>
    </row>
    <row r="43" spans="2:18" x14ac:dyDescent="0.2">
      <c r="B43" s="449"/>
      <c r="C43" s="462"/>
      <c r="D43" s="502"/>
      <c r="E43" s="503"/>
      <c r="F43" s="146"/>
      <c r="G43" s="467"/>
      <c r="H43" s="147"/>
      <c r="I43" s="145"/>
      <c r="J43" s="431"/>
      <c r="K43" s="142">
        <f t="shared" ref="K43:K55" si="0">SUM(H43+J43)*G43</f>
        <v>0</v>
      </c>
      <c r="L43" s="121"/>
      <c r="M43" s="133"/>
      <c r="N43" s="145"/>
      <c r="O43" s="126"/>
      <c r="P43" s="145"/>
      <c r="Q43" s="470"/>
    </row>
    <row r="44" spans="2:18" x14ac:dyDescent="0.2">
      <c r="B44" s="448"/>
      <c r="C44" s="464"/>
      <c r="D44" s="502"/>
      <c r="E44" s="503"/>
      <c r="F44" s="143"/>
      <c r="G44" s="466"/>
      <c r="H44" s="144"/>
      <c r="I44" s="142"/>
      <c r="J44" s="430"/>
      <c r="K44" s="142">
        <f t="shared" si="0"/>
        <v>0</v>
      </c>
      <c r="L44" s="126"/>
      <c r="M44" s="127"/>
      <c r="N44" s="142"/>
      <c r="O44" s="126"/>
      <c r="P44" s="142"/>
      <c r="Q44" s="469"/>
    </row>
    <row r="45" spans="2:18" x14ac:dyDescent="0.2">
      <c r="B45" s="448"/>
      <c r="C45" s="464"/>
      <c r="D45" s="452"/>
      <c r="E45" s="453"/>
      <c r="F45" s="143"/>
      <c r="G45" s="467"/>
      <c r="H45" s="144"/>
      <c r="I45" s="126"/>
      <c r="J45" s="430"/>
      <c r="K45" s="142">
        <f t="shared" si="0"/>
        <v>0</v>
      </c>
      <c r="L45" s="121"/>
      <c r="M45" s="133"/>
      <c r="N45" s="311"/>
      <c r="O45" s="121"/>
      <c r="P45" s="311"/>
      <c r="Q45" s="469"/>
    </row>
    <row r="46" spans="2:18" x14ac:dyDescent="0.2">
      <c r="B46" s="448"/>
      <c r="C46" s="462"/>
      <c r="D46" s="452"/>
      <c r="E46" s="453"/>
      <c r="F46" s="146"/>
      <c r="G46" s="466"/>
      <c r="H46" s="144"/>
      <c r="I46" s="311"/>
      <c r="J46" s="431"/>
      <c r="K46" s="142">
        <f t="shared" si="0"/>
        <v>0</v>
      </c>
      <c r="L46" s="194"/>
      <c r="M46" s="127"/>
      <c r="N46" s="194"/>
      <c r="O46" s="194"/>
      <c r="P46" s="194"/>
      <c r="Q46" s="470"/>
    </row>
    <row r="47" spans="2:18" x14ac:dyDescent="0.2">
      <c r="B47" s="448"/>
      <c r="C47" s="550"/>
      <c r="D47" s="452"/>
      <c r="E47" s="453"/>
      <c r="F47" s="143"/>
      <c r="G47" s="466"/>
      <c r="H47" s="147"/>
      <c r="I47" s="194"/>
      <c r="J47" s="551"/>
      <c r="K47" s="142">
        <f t="shared" si="0"/>
        <v>0</v>
      </c>
      <c r="L47" s="194"/>
      <c r="M47" s="127"/>
      <c r="N47" s="194"/>
      <c r="O47" s="126"/>
      <c r="P47" s="126"/>
      <c r="Q47" s="552"/>
    </row>
    <row r="48" spans="2:18" x14ac:dyDescent="0.2">
      <c r="B48" s="448"/>
      <c r="C48" s="550"/>
      <c r="D48" s="502"/>
      <c r="E48" s="503"/>
      <c r="F48" s="143"/>
      <c r="G48" s="467"/>
      <c r="H48" s="126"/>
      <c r="I48" s="194"/>
      <c r="J48" s="551"/>
      <c r="K48" s="142">
        <f t="shared" si="0"/>
        <v>0</v>
      </c>
      <c r="L48" s="126"/>
      <c r="M48" s="310"/>
      <c r="N48" s="126"/>
      <c r="O48" s="126"/>
      <c r="P48" s="145"/>
      <c r="Q48" s="469"/>
    </row>
    <row r="49" spans="2:17" x14ac:dyDescent="0.2">
      <c r="B49" s="449"/>
      <c r="C49" s="464"/>
      <c r="D49" s="452"/>
      <c r="E49" s="453"/>
      <c r="F49" s="146"/>
      <c r="G49" s="466"/>
      <c r="H49" s="121"/>
      <c r="I49" s="126"/>
      <c r="J49" s="430"/>
      <c r="K49" s="142">
        <f t="shared" si="0"/>
        <v>0</v>
      </c>
      <c r="L49" s="121"/>
      <c r="M49" s="309"/>
      <c r="N49" s="145"/>
      <c r="O49" s="126"/>
      <c r="P49" s="126"/>
      <c r="Q49" s="470"/>
    </row>
    <row r="50" spans="2:17" x14ac:dyDescent="0.2">
      <c r="B50" s="448"/>
      <c r="C50" s="464"/>
      <c r="D50" s="502"/>
      <c r="E50" s="503"/>
      <c r="F50" s="143"/>
      <c r="G50" s="466"/>
      <c r="H50" s="126"/>
      <c r="I50" s="142"/>
      <c r="J50" s="430"/>
      <c r="K50" s="142">
        <f t="shared" si="0"/>
        <v>0</v>
      </c>
      <c r="L50" s="126"/>
      <c r="M50" s="309"/>
      <c r="N50" s="142"/>
      <c r="O50" s="121"/>
      <c r="P50" s="142"/>
      <c r="Q50" s="469"/>
    </row>
    <row r="51" spans="2:17" x14ac:dyDescent="0.2">
      <c r="B51" s="449"/>
      <c r="C51" s="462"/>
      <c r="D51" s="502"/>
      <c r="E51" s="503"/>
      <c r="F51" s="146"/>
      <c r="G51" s="467"/>
      <c r="H51" s="121"/>
      <c r="I51" s="145"/>
      <c r="J51" s="431"/>
      <c r="K51" s="142">
        <f t="shared" si="0"/>
        <v>0</v>
      </c>
      <c r="L51" s="121"/>
      <c r="M51" s="310"/>
      <c r="N51" s="145"/>
      <c r="O51" s="126"/>
      <c r="P51" s="145"/>
      <c r="Q51" s="470"/>
    </row>
    <row r="52" spans="2:17" x14ac:dyDescent="0.2">
      <c r="B52" s="448"/>
      <c r="C52" s="464"/>
      <c r="D52" s="502"/>
      <c r="E52" s="503"/>
      <c r="F52" s="143"/>
      <c r="G52" s="466"/>
      <c r="H52" s="126"/>
      <c r="I52" s="142"/>
      <c r="J52" s="430"/>
      <c r="K52" s="142">
        <f t="shared" si="0"/>
        <v>0</v>
      </c>
      <c r="L52" s="126"/>
      <c r="M52" s="309"/>
      <c r="N52" s="142"/>
      <c r="O52" s="121"/>
      <c r="P52" s="142"/>
      <c r="Q52" s="469"/>
    </row>
    <row r="53" spans="2:17" x14ac:dyDescent="0.2">
      <c r="B53" s="449"/>
      <c r="C53" s="462"/>
      <c r="D53" s="502"/>
      <c r="E53" s="503"/>
      <c r="F53" s="146"/>
      <c r="G53" s="467"/>
      <c r="H53" s="121"/>
      <c r="I53" s="145"/>
      <c r="J53" s="431"/>
      <c r="K53" s="142">
        <f t="shared" si="0"/>
        <v>0</v>
      </c>
      <c r="L53" s="121"/>
      <c r="M53" s="310"/>
      <c r="N53" s="145"/>
      <c r="O53" s="126"/>
      <c r="P53" s="145"/>
      <c r="Q53" s="470"/>
    </row>
    <row r="54" spans="2:17" x14ac:dyDescent="0.2">
      <c r="B54" s="448"/>
      <c r="C54" s="464"/>
      <c r="D54" s="502"/>
      <c r="E54" s="503"/>
      <c r="F54" s="143"/>
      <c r="G54" s="466"/>
      <c r="H54" s="126"/>
      <c r="I54" s="142"/>
      <c r="J54" s="430"/>
      <c r="K54" s="142">
        <f t="shared" si="0"/>
        <v>0</v>
      </c>
      <c r="L54" s="126"/>
      <c r="M54" s="309"/>
      <c r="N54" s="142"/>
      <c r="O54" s="121"/>
      <c r="P54" s="142"/>
      <c r="Q54" s="469"/>
    </row>
    <row r="55" spans="2:17" ht="13.5" thickBot="1" x14ac:dyDescent="0.25">
      <c r="B55" s="450"/>
      <c r="C55" s="462"/>
      <c r="D55" s="487"/>
      <c r="E55" s="488"/>
      <c r="F55" s="146"/>
      <c r="G55" s="467"/>
      <c r="H55" s="121"/>
      <c r="I55" s="145"/>
      <c r="J55" s="431"/>
      <c r="K55" s="142">
        <f t="shared" si="0"/>
        <v>0</v>
      </c>
      <c r="L55" s="121"/>
      <c r="M55" s="310"/>
      <c r="N55" s="145"/>
      <c r="O55" s="136"/>
      <c r="P55" s="145"/>
      <c r="Q55" s="470"/>
    </row>
    <row r="56" spans="2:17" ht="13.5" thickBot="1" x14ac:dyDescent="0.25">
      <c r="B56" s="161"/>
      <c r="C56" s="175"/>
      <c r="D56" s="489" t="s">
        <v>163</v>
      </c>
      <c r="E56" s="490"/>
      <c r="F56" s="165" t="s">
        <v>164</v>
      </c>
      <c r="G56" s="175">
        <f>SUM(G41:G55)</f>
        <v>0</v>
      </c>
      <c r="H56" s="165" t="s">
        <v>164</v>
      </c>
      <c r="I56" s="176">
        <f>SUM(I41:I55)</f>
        <v>0</v>
      </c>
      <c r="J56" s="165" t="s">
        <v>164</v>
      </c>
      <c r="K56" s="176">
        <f>SUM(K41:K55)</f>
        <v>0</v>
      </c>
      <c r="L56" s="164">
        <f>SUM(L41:L55)</f>
        <v>0</v>
      </c>
      <c r="M56" s="165" t="s">
        <v>164</v>
      </c>
      <c r="N56" s="176">
        <f>SUM(N41:N55)</f>
        <v>0</v>
      </c>
      <c r="O56" s="164">
        <f>SUM(O41:O55)</f>
        <v>0</v>
      </c>
      <c r="P56" s="177">
        <f>SUM(P41:P55)</f>
        <v>0</v>
      </c>
      <c r="Q56" s="166">
        <f>SUM(Q41:Q55)</f>
        <v>0</v>
      </c>
    </row>
    <row r="57" spans="2:17" x14ac:dyDescent="0.2">
      <c r="J57" s="167"/>
    </row>
    <row r="58" spans="2:17" x14ac:dyDescent="0.2">
      <c r="J58"/>
    </row>
    <row r="59" spans="2:17" x14ac:dyDescent="0.2">
      <c r="J59"/>
    </row>
    <row r="60" spans="2:17" x14ac:dyDescent="0.2">
      <c r="J60"/>
    </row>
    <row r="61" spans="2:17" x14ac:dyDescent="0.2">
      <c r="J61"/>
    </row>
    <row r="62" spans="2:17" x14ac:dyDescent="0.2">
      <c r="J62"/>
    </row>
    <row r="63" spans="2:17" x14ac:dyDescent="0.2">
      <c r="J63"/>
    </row>
    <row r="64" spans="2:17" x14ac:dyDescent="0.2">
      <c r="J64"/>
    </row>
    <row r="65" spans="10:10" x14ac:dyDescent="0.2">
      <c r="J65"/>
    </row>
    <row r="66" spans="10:10" x14ac:dyDescent="0.2">
      <c r="J66"/>
    </row>
    <row r="67" spans="10:10" x14ac:dyDescent="0.2">
      <c r="J67"/>
    </row>
    <row r="68" spans="10:10" x14ac:dyDescent="0.2">
      <c r="J68"/>
    </row>
    <row r="69" spans="10:10" x14ac:dyDescent="0.2">
      <c r="J69"/>
    </row>
    <row r="70" spans="10:10" x14ac:dyDescent="0.2">
      <c r="J70"/>
    </row>
    <row r="71" spans="10:10" x14ac:dyDescent="0.2">
      <c r="J71"/>
    </row>
    <row r="72" spans="10:10" x14ac:dyDescent="0.2">
      <c r="J72"/>
    </row>
    <row r="73" spans="10:10" x14ac:dyDescent="0.2">
      <c r="J73"/>
    </row>
    <row r="74" spans="10:10" x14ac:dyDescent="0.2">
      <c r="J74"/>
    </row>
    <row r="75" spans="10:10" x14ac:dyDescent="0.2">
      <c r="J75"/>
    </row>
    <row r="76" spans="10:10" x14ac:dyDescent="0.2">
      <c r="J76"/>
    </row>
    <row r="77" spans="10:10" x14ac:dyDescent="0.2">
      <c r="J77"/>
    </row>
    <row r="78" spans="10:10" x14ac:dyDescent="0.2">
      <c r="J78"/>
    </row>
    <row r="79" spans="10:10" x14ac:dyDescent="0.2">
      <c r="J79"/>
    </row>
    <row r="80" spans="10:10" x14ac:dyDescent="0.2">
      <c r="J80"/>
    </row>
    <row r="81" spans="10:10" x14ac:dyDescent="0.2">
      <c r="J81"/>
    </row>
    <row r="82" spans="10:10" x14ac:dyDescent="0.2">
      <c r="J82"/>
    </row>
    <row r="83" spans="10:10" x14ac:dyDescent="0.2">
      <c r="J83"/>
    </row>
    <row r="84" spans="10:10" x14ac:dyDescent="0.2">
      <c r="J84"/>
    </row>
    <row r="85" spans="10:10" x14ac:dyDescent="0.2">
      <c r="J85"/>
    </row>
    <row r="86" spans="10:10" x14ac:dyDescent="0.2">
      <c r="J86"/>
    </row>
    <row r="87" spans="10:10" x14ac:dyDescent="0.2">
      <c r="J87"/>
    </row>
    <row r="88" spans="10:10" x14ac:dyDescent="0.2">
      <c r="J88"/>
    </row>
    <row r="89" spans="10:10" x14ac:dyDescent="0.2">
      <c r="J89"/>
    </row>
    <row r="90" spans="10:10" x14ac:dyDescent="0.2">
      <c r="J90"/>
    </row>
    <row r="91" spans="10:10" x14ac:dyDescent="0.2">
      <c r="J91"/>
    </row>
    <row r="92" spans="10:10" x14ac:dyDescent="0.2">
      <c r="J92"/>
    </row>
    <row r="93" spans="10:10" x14ac:dyDescent="0.2">
      <c r="J93"/>
    </row>
    <row r="94" spans="10:10" x14ac:dyDescent="0.2">
      <c r="J94"/>
    </row>
    <row r="95" spans="10:10" x14ac:dyDescent="0.2">
      <c r="J95"/>
    </row>
    <row r="96" spans="10:10" x14ac:dyDescent="0.2">
      <c r="J96"/>
    </row>
    <row r="97" spans="10:10" x14ac:dyDescent="0.2">
      <c r="J97"/>
    </row>
    <row r="98" spans="10:10" x14ac:dyDescent="0.2">
      <c r="J98"/>
    </row>
    <row r="99" spans="10:10" x14ac:dyDescent="0.2">
      <c r="J99"/>
    </row>
    <row r="100" spans="10:10" x14ac:dyDescent="0.2">
      <c r="J100"/>
    </row>
    <row r="101" spans="10:10" x14ac:dyDescent="0.2">
      <c r="J101"/>
    </row>
    <row r="102" spans="10:10" x14ac:dyDescent="0.2">
      <c r="J102"/>
    </row>
    <row r="103" spans="10:10" x14ac:dyDescent="0.2">
      <c r="J103"/>
    </row>
    <row r="104" spans="10:10" x14ac:dyDescent="0.2">
      <c r="J104"/>
    </row>
    <row r="105" spans="10:10" x14ac:dyDescent="0.2">
      <c r="J105"/>
    </row>
    <row r="106" spans="10:10" x14ac:dyDescent="0.2">
      <c r="J106"/>
    </row>
    <row r="107" spans="10:10" x14ac:dyDescent="0.2">
      <c r="J107"/>
    </row>
    <row r="108" spans="10:10" x14ac:dyDescent="0.2">
      <c r="J108"/>
    </row>
    <row r="109" spans="10:10" x14ac:dyDescent="0.2">
      <c r="J109"/>
    </row>
    <row r="110" spans="10:10" x14ac:dyDescent="0.2">
      <c r="J110"/>
    </row>
    <row r="111" spans="10:10" x14ac:dyDescent="0.2">
      <c r="J111"/>
    </row>
    <row r="112" spans="10:10" x14ac:dyDescent="0.2">
      <c r="J112"/>
    </row>
    <row r="113" spans="10:10" x14ac:dyDescent="0.2">
      <c r="J113"/>
    </row>
    <row r="114" spans="10:10" x14ac:dyDescent="0.2">
      <c r="J114"/>
    </row>
    <row r="115" spans="10:10" x14ac:dyDescent="0.2">
      <c r="J115"/>
    </row>
    <row r="116" spans="10:10" x14ac:dyDescent="0.2">
      <c r="J116"/>
    </row>
    <row r="117" spans="10:10" x14ac:dyDescent="0.2">
      <c r="J117"/>
    </row>
    <row r="118" spans="10:10" x14ac:dyDescent="0.2">
      <c r="J118"/>
    </row>
    <row r="119" spans="10:10" x14ac:dyDescent="0.2">
      <c r="J119"/>
    </row>
    <row r="120" spans="10:10" x14ac:dyDescent="0.2">
      <c r="J120"/>
    </row>
    <row r="121" spans="10:10" x14ac:dyDescent="0.2">
      <c r="J121"/>
    </row>
    <row r="122" spans="10:10" x14ac:dyDescent="0.2">
      <c r="J122"/>
    </row>
    <row r="123" spans="10:10" x14ac:dyDescent="0.2">
      <c r="J123"/>
    </row>
    <row r="124" spans="10:10" x14ac:dyDescent="0.2">
      <c r="J124"/>
    </row>
    <row r="125" spans="10:10" x14ac:dyDescent="0.2">
      <c r="J125"/>
    </row>
    <row r="126" spans="10:10" x14ac:dyDescent="0.2">
      <c r="J126"/>
    </row>
    <row r="127" spans="10:10" x14ac:dyDescent="0.2">
      <c r="J127"/>
    </row>
    <row r="128" spans="10:10" x14ac:dyDescent="0.2">
      <c r="J128"/>
    </row>
    <row r="129" spans="10:10" x14ac:dyDescent="0.2">
      <c r="J129"/>
    </row>
    <row r="130" spans="10:10" x14ac:dyDescent="0.2">
      <c r="J130"/>
    </row>
    <row r="131" spans="10:10" x14ac:dyDescent="0.2">
      <c r="J131"/>
    </row>
    <row r="132" spans="10:10" x14ac:dyDescent="0.2">
      <c r="J132"/>
    </row>
    <row r="133" spans="10:10" x14ac:dyDescent="0.2">
      <c r="J133"/>
    </row>
    <row r="134" spans="10:10" x14ac:dyDescent="0.2">
      <c r="J134"/>
    </row>
    <row r="135" spans="10:10" x14ac:dyDescent="0.2">
      <c r="J135"/>
    </row>
    <row r="136" spans="10:10" x14ac:dyDescent="0.2">
      <c r="J136"/>
    </row>
    <row r="137" spans="10:10" x14ac:dyDescent="0.2">
      <c r="J137"/>
    </row>
    <row r="138" spans="10:10" x14ac:dyDescent="0.2">
      <c r="J138"/>
    </row>
    <row r="139" spans="10:10" x14ac:dyDescent="0.2">
      <c r="J139"/>
    </row>
    <row r="140" spans="10:10" x14ac:dyDescent="0.2">
      <c r="J140"/>
    </row>
    <row r="141" spans="10:10" x14ac:dyDescent="0.2">
      <c r="J141"/>
    </row>
    <row r="142" spans="10:10" x14ac:dyDescent="0.2">
      <c r="J142"/>
    </row>
    <row r="143" spans="10:10" x14ac:dyDescent="0.2">
      <c r="J143"/>
    </row>
    <row r="144" spans="10:10" x14ac:dyDescent="0.2">
      <c r="J144"/>
    </row>
    <row r="145" spans="10:10" x14ac:dyDescent="0.2">
      <c r="J145"/>
    </row>
    <row r="146" spans="10:10" x14ac:dyDescent="0.2">
      <c r="J146"/>
    </row>
  </sheetData>
  <sheetProtection formatCells="0" formatColumns="0" formatRows="0" insertRows="0" deleteRows="0" sort="0"/>
  <mergeCells count="28">
    <mergeCell ref="D52:E52"/>
    <mergeCell ref="D53:E53"/>
    <mergeCell ref="D54:E54"/>
    <mergeCell ref="E1:I1"/>
    <mergeCell ref="C3:Q3"/>
    <mergeCell ref="C4:Q4"/>
    <mergeCell ref="M34:N34"/>
    <mergeCell ref="M35:N35"/>
    <mergeCell ref="K6:M6"/>
    <mergeCell ref="K7:M7"/>
    <mergeCell ref="C31:Q31"/>
    <mergeCell ref="C32:Q32"/>
    <mergeCell ref="D55:E55"/>
    <mergeCell ref="D56:E56"/>
    <mergeCell ref="D34:E34"/>
    <mergeCell ref="D36:E36"/>
    <mergeCell ref="D35:E35"/>
    <mergeCell ref="D37:E37"/>
    <mergeCell ref="D38:E38"/>
    <mergeCell ref="D39:E39"/>
    <mergeCell ref="D40:E40"/>
    <mergeCell ref="D41:E41"/>
    <mergeCell ref="D42:E42"/>
    <mergeCell ref="D43:E43"/>
    <mergeCell ref="D44:E44"/>
    <mergeCell ref="D48:E48"/>
    <mergeCell ref="D50:E50"/>
    <mergeCell ref="D51:E51"/>
  </mergeCells>
  <phoneticPr fontId="0" type="noConversion"/>
  <pageMargins left="0.25" right="0.25" top="0.25" bottom="0.17" header="0.5" footer="0.2"/>
  <pageSetup paperSize="5" scale="87" orientation="landscape" blackAndWhite="1" r:id="rId1"/>
  <headerFooter alignWithMargins="0">
    <oddFooter>&amp;C&amp;"Arial,Bold"&amp;8 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5"/>
  <sheetViews>
    <sheetView showGridLines="0" workbookViewId="0">
      <selection activeCell="C12" sqref="C12"/>
    </sheetView>
  </sheetViews>
  <sheetFormatPr defaultRowHeight="12.75" x14ac:dyDescent="0.2"/>
  <cols>
    <col min="1" max="1" width="1.85546875" customWidth="1"/>
    <col min="3" max="3" width="64" customWidth="1"/>
    <col min="4" max="4" width="11.85546875" customWidth="1"/>
    <col min="5" max="5" width="21.42578125" customWidth="1"/>
    <col min="7" max="7" width="15.7109375" customWidth="1"/>
    <col min="8" max="8" width="14.42578125" customWidth="1"/>
    <col min="9" max="9" width="18.28515625" customWidth="1"/>
  </cols>
  <sheetData>
    <row r="1" spans="2:10" x14ac:dyDescent="0.2">
      <c r="B1" s="67">
        <f>'Page 2'!B1</f>
        <v>0</v>
      </c>
      <c r="C1" s="89" t="s">
        <v>122</v>
      </c>
      <c r="D1" s="477">
        <f>'Page 2'!D1:F1</f>
        <v>0</v>
      </c>
      <c r="E1" s="477"/>
      <c r="F1" s="477"/>
      <c r="G1" s="477"/>
    </row>
    <row r="6" spans="2:10" x14ac:dyDescent="0.2">
      <c r="B6" s="504" t="s">
        <v>187</v>
      </c>
      <c r="C6" s="504"/>
      <c r="D6" s="504"/>
      <c r="E6" s="504"/>
      <c r="F6" s="504"/>
      <c r="G6" s="504"/>
      <c r="H6" s="504"/>
      <c r="I6" s="504"/>
      <c r="J6" s="504"/>
    </row>
    <row r="7" spans="2:10" x14ac:dyDescent="0.2">
      <c r="B7" s="514" t="s">
        <v>188</v>
      </c>
      <c r="C7" s="514"/>
      <c r="D7" s="514"/>
      <c r="E7" s="514"/>
      <c r="F7" s="514"/>
      <c r="G7" s="514"/>
      <c r="H7" s="514"/>
      <c r="I7" s="514"/>
      <c r="J7" s="514"/>
    </row>
    <row r="8" spans="2:10" x14ac:dyDescent="0.2">
      <c r="C8" s="9"/>
      <c r="E8" s="31"/>
      <c r="F8" s="31"/>
      <c r="G8" s="31"/>
    </row>
    <row r="9" spans="2:10" ht="13.5" thickBot="1" x14ac:dyDescent="0.25">
      <c r="C9" s="9" t="s">
        <v>442</v>
      </c>
    </row>
    <row r="10" spans="2:10" x14ac:dyDescent="0.2">
      <c r="B10" s="94">
        <v>1</v>
      </c>
      <c r="C10" s="95">
        <v>2</v>
      </c>
      <c r="D10" s="94">
        <v>3</v>
      </c>
      <c r="E10" s="95">
        <v>4</v>
      </c>
      <c r="F10" s="94">
        <v>5</v>
      </c>
      <c r="G10" s="95">
        <v>6</v>
      </c>
      <c r="H10" s="94">
        <v>7</v>
      </c>
      <c r="I10" s="94">
        <v>8</v>
      </c>
    </row>
    <row r="11" spans="2:10" x14ac:dyDescent="0.2">
      <c r="B11" s="97" t="s">
        <v>189</v>
      </c>
      <c r="C11" s="31" t="s">
        <v>125</v>
      </c>
      <c r="D11" s="97" t="s">
        <v>190</v>
      </c>
      <c r="E11" s="31" t="s">
        <v>191</v>
      </c>
      <c r="F11" s="97" t="s">
        <v>192</v>
      </c>
      <c r="G11" s="31" t="s">
        <v>193</v>
      </c>
      <c r="H11" s="96" t="s">
        <v>194</v>
      </c>
      <c r="I11" s="97" t="s">
        <v>195</v>
      </c>
    </row>
    <row r="12" spans="2:10" x14ac:dyDescent="0.2">
      <c r="B12" s="155"/>
      <c r="C12" s="117" t="s">
        <v>196</v>
      </c>
      <c r="D12" s="97" t="s">
        <v>152</v>
      </c>
      <c r="E12" s="9"/>
      <c r="F12" s="97" t="s">
        <v>197</v>
      </c>
      <c r="G12" s="31" t="s">
        <v>198</v>
      </c>
      <c r="H12" s="96"/>
      <c r="I12" s="97" t="s">
        <v>199</v>
      </c>
    </row>
    <row r="13" spans="2:10" ht="13.5" thickBot="1" x14ac:dyDescent="0.25">
      <c r="B13" s="197"/>
      <c r="C13" s="198" t="s">
        <v>200</v>
      </c>
      <c r="D13" s="30"/>
      <c r="E13" s="109"/>
      <c r="F13" s="99" t="s">
        <v>201</v>
      </c>
      <c r="G13" s="93" t="s">
        <v>202</v>
      </c>
      <c r="H13" s="199"/>
      <c r="I13" s="30"/>
    </row>
    <row r="14" spans="2:10" x14ac:dyDescent="0.2">
      <c r="B14" s="131"/>
      <c r="C14" s="178"/>
      <c r="D14" s="179"/>
      <c r="E14" s="180"/>
      <c r="F14" s="132"/>
      <c r="G14" s="181"/>
      <c r="H14" s="148"/>
      <c r="I14" s="148"/>
    </row>
    <row r="15" spans="2:10" x14ac:dyDescent="0.2">
      <c r="B15" s="123"/>
      <c r="C15" s="182"/>
      <c r="D15" s="183"/>
      <c r="E15" s="184"/>
      <c r="F15" s="125"/>
      <c r="G15" s="185"/>
      <c r="H15" s="186"/>
      <c r="I15" s="186"/>
    </row>
    <row r="16" spans="2:10" x14ac:dyDescent="0.2">
      <c r="B16" s="131"/>
      <c r="C16" s="178"/>
      <c r="D16" s="179"/>
      <c r="E16" s="180"/>
      <c r="F16" s="132"/>
      <c r="G16" s="181"/>
      <c r="H16" s="148"/>
      <c r="I16" s="148"/>
    </row>
    <row r="17" spans="2:9" x14ac:dyDescent="0.2">
      <c r="B17" s="123"/>
      <c r="C17" s="182"/>
      <c r="D17" s="183"/>
      <c r="E17" s="184"/>
      <c r="F17" s="125"/>
      <c r="G17" s="185"/>
      <c r="H17" s="186"/>
      <c r="I17" s="186"/>
    </row>
    <row r="18" spans="2:9" x14ac:dyDescent="0.2">
      <c r="B18" s="123"/>
      <c r="C18" s="182"/>
      <c r="D18" s="183"/>
      <c r="E18" s="184"/>
      <c r="F18" s="125"/>
      <c r="G18" s="187"/>
      <c r="H18" s="186"/>
      <c r="I18" s="186"/>
    </row>
    <row r="19" spans="2:9" x14ac:dyDescent="0.2">
      <c r="B19" s="123"/>
      <c r="C19" s="188"/>
      <c r="D19" s="189"/>
      <c r="E19" s="190"/>
      <c r="F19" s="189"/>
      <c r="G19" s="191"/>
      <c r="H19" s="192"/>
      <c r="I19" s="192"/>
    </row>
    <row r="20" spans="2:9" x14ac:dyDescent="0.2">
      <c r="B20" s="123"/>
      <c r="C20" s="123"/>
      <c r="D20" s="125"/>
      <c r="E20" s="125"/>
      <c r="F20" s="125"/>
      <c r="G20" s="193"/>
      <c r="H20" s="186"/>
      <c r="I20" s="148"/>
    </row>
    <row r="21" spans="2:9" x14ac:dyDescent="0.2">
      <c r="B21" s="123"/>
      <c r="C21" s="123"/>
      <c r="D21" s="183"/>
      <c r="E21" s="125"/>
      <c r="F21" s="125"/>
      <c r="G21" s="194"/>
      <c r="H21" s="186"/>
      <c r="I21" s="186"/>
    </row>
    <row r="22" spans="2:9" x14ac:dyDescent="0.2">
      <c r="B22" s="123"/>
      <c r="C22" s="123"/>
      <c r="D22" s="125"/>
      <c r="E22" s="125"/>
      <c r="F22" s="125"/>
      <c r="G22" s="126"/>
      <c r="H22" s="186"/>
      <c r="I22" s="186"/>
    </row>
    <row r="23" spans="2:9" x14ac:dyDescent="0.2">
      <c r="B23" s="123"/>
      <c r="C23" s="123"/>
      <c r="D23" s="183"/>
      <c r="E23" s="125"/>
      <c r="F23" s="125"/>
      <c r="G23" s="121"/>
      <c r="H23" s="186"/>
      <c r="I23" s="186"/>
    </row>
    <row r="24" spans="2:9" x14ac:dyDescent="0.2">
      <c r="B24" s="123"/>
      <c r="C24" s="123"/>
      <c r="D24" s="125"/>
      <c r="E24" s="125"/>
      <c r="F24" s="125"/>
      <c r="G24" s="126"/>
      <c r="H24" s="186"/>
      <c r="I24" s="186"/>
    </row>
    <row r="25" spans="2:9" x14ac:dyDescent="0.2">
      <c r="B25" s="123"/>
      <c r="C25" s="123"/>
      <c r="D25" s="125"/>
      <c r="E25" s="125"/>
      <c r="F25" s="125"/>
      <c r="G25" s="195"/>
      <c r="H25" s="186"/>
      <c r="I25" s="186"/>
    </row>
    <row r="26" spans="2:9" x14ac:dyDescent="0.2">
      <c r="B26" s="123"/>
      <c r="C26" s="123"/>
      <c r="D26" s="125"/>
      <c r="E26" s="125"/>
      <c r="F26" s="125"/>
      <c r="G26" s="195"/>
      <c r="H26" s="186"/>
      <c r="I26" s="186"/>
    </row>
    <row r="27" spans="2:9" x14ac:dyDescent="0.2">
      <c r="B27" s="131"/>
      <c r="C27" s="178"/>
      <c r="D27" s="132"/>
      <c r="E27" s="180"/>
      <c r="F27" s="132"/>
      <c r="G27" s="195"/>
      <c r="H27" s="186"/>
      <c r="I27" s="186"/>
    </row>
    <row r="28" spans="2:9" x14ac:dyDescent="0.2">
      <c r="B28" s="123"/>
      <c r="C28" s="182"/>
      <c r="D28" s="125"/>
      <c r="E28" s="184"/>
      <c r="F28" s="125"/>
      <c r="G28" s="196"/>
      <c r="H28" s="186"/>
      <c r="I28" s="186"/>
    </row>
    <row r="29" spans="2:9" x14ac:dyDescent="0.2">
      <c r="B29" s="131"/>
      <c r="C29" s="178"/>
      <c r="D29" s="132"/>
      <c r="E29" s="180"/>
      <c r="F29" s="132"/>
      <c r="G29" s="145"/>
      <c r="H29" s="148"/>
      <c r="I29" s="148"/>
    </row>
    <row r="30" spans="2:9" x14ac:dyDescent="0.2">
      <c r="B30" s="123"/>
      <c r="C30" s="182"/>
      <c r="D30" s="125"/>
      <c r="E30" s="184"/>
      <c r="F30" s="125"/>
      <c r="G30" s="142"/>
      <c r="H30" s="186"/>
      <c r="I30" s="186"/>
    </row>
    <row r="31" spans="2:9" x14ac:dyDescent="0.2">
      <c r="B31" s="131"/>
      <c r="C31" s="178"/>
      <c r="D31" s="132"/>
      <c r="E31" s="180"/>
      <c r="F31" s="132"/>
      <c r="G31" s="145"/>
      <c r="H31" s="148"/>
      <c r="I31" s="148"/>
    </row>
    <row r="32" spans="2:9" x14ac:dyDescent="0.2">
      <c r="B32" s="123"/>
      <c r="C32" s="182"/>
      <c r="D32" s="125"/>
      <c r="E32" s="184"/>
      <c r="F32" s="125"/>
      <c r="G32" s="142"/>
      <c r="H32" s="186"/>
      <c r="I32" s="186"/>
    </row>
    <row r="33" spans="2:9" ht="13.5" thickBot="1" x14ac:dyDescent="0.25">
      <c r="B33" s="200"/>
      <c r="C33" s="201"/>
      <c r="D33" s="202" t="s">
        <v>164</v>
      </c>
      <c r="E33" s="203" t="s">
        <v>163</v>
      </c>
      <c r="F33" s="202" t="s">
        <v>164</v>
      </c>
      <c r="G33" s="204">
        <f>SUM(G14:G32)</f>
        <v>0</v>
      </c>
      <c r="H33" s="58">
        <f>SUM(H14:H32)</f>
        <v>0</v>
      </c>
      <c r="I33" s="58">
        <f>SUM(I14:I32)</f>
        <v>0</v>
      </c>
    </row>
    <row r="35" spans="2:9" x14ac:dyDescent="0.2">
      <c r="B35" s="513" t="s">
        <v>445</v>
      </c>
      <c r="C35" s="513"/>
      <c r="D35" s="513"/>
      <c r="E35" s="513"/>
      <c r="F35" s="513"/>
      <c r="G35" s="513"/>
      <c r="H35" s="513"/>
      <c r="I35" s="513"/>
    </row>
  </sheetData>
  <sheetProtection password="C9CB" sheet="1" objects="1" scenarios="1" formatCells="0" formatColumns="0" formatRows="0" insertRows="0" deleteRows="0" sort="0"/>
  <mergeCells count="4">
    <mergeCell ref="B35:I35"/>
    <mergeCell ref="D1:G1"/>
    <mergeCell ref="B6:J6"/>
    <mergeCell ref="B7:J7"/>
  </mergeCells>
  <phoneticPr fontId="0" type="noConversion"/>
  <printOptions horizontalCentered="1"/>
  <pageMargins left="1" right="0.25" top="0.5" bottom="0.5" header="0.5" footer="0.25"/>
  <pageSetup paperSize="5" scale="90" orientation="landscape" blackAndWhite="1" r:id="rId1"/>
  <headerFooter alignWithMargins="0">
    <oddFooter>&amp;C5a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38"/>
  <sheetViews>
    <sheetView showGridLines="0" workbookViewId="0">
      <selection activeCell="L44" sqref="L44"/>
    </sheetView>
  </sheetViews>
  <sheetFormatPr defaultRowHeight="12.75" x14ac:dyDescent="0.2"/>
  <cols>
    <col min="1" max="1" width="1.5703125" customWidth="1"/>
    <col min="3" max="3" width="52.42578125" customWidth="1"/>
    <col min="5" max="5" width="19.5703125" customWidth="1"/>
    <col min="7" max="7" width="14.5703125" customWidth="1"/>
    <col min="8" max="8" width="9.85546875" bestFit="1" customWidth="1"/>
    <col min="9" max="9" width="14.5703125" customWidth="1"/>
    <col min="10" max="10" width="9.85546875" bestFit="1" customWidth="1"/>
    <col min="11" max="11" width="9.7109375" customWidth="1"/>
    <col min="12" max="12" width="10.42578125" customWidth="1"/>
    <col min="15" max="15" width="16.85546875" customWidth="1"/>
    <col min="16" max="16" width="15" customWidth="1"/>
  </cols>
  <sheetData>
    <row r="1" spans="2:16" x14ac:dyDescent="0.2">
      <c r="B1" s="66">
        <f>'Page 2'!B1</f>
        <v>0</v>
      </c>
      <c r="C1" s="89" t="s">
        <v>122</v>
      </c>
      <c r="D1" s="504">
        <f>'Page 2'!D1:F1</f>
        <v>0</v>
      </c>
      <c r="E1" s="504"/>
      <c r="F1" s="504"/>
      <c r="G1" s="504"/>
      <c r="H1" s="504"/>
    </row>
    <row r="4" spans="2:16" x14ac:dyDescent="0.2">
      <c r="B4" s="504" t="s">
        <v>203</v>
      </c>
      <c r="C4" s="504"/>
      <c r="D4" s="504"/>
      <c r="E4" s="504"/>
      <c r="F4" s="504"/>
      <c r="G4" s="504"/>
      <c r="H4" s="504"/>
      <c r="I4" s="504"/>
      <c r="J4" s="504"/>
      <c r="K4" s="504"/>
      <c r="L4" s="504"/>
      <c r="M4" s="504"/>
      <c r="N4" s="504"/>
      <c r="O4" s="504"/>
      <c r="P4" s="504"/>
    </row>
    <row r="5" spans="2:16" x14ac:dyDescent="0.2">
      <c r="B5" s="514" t="s">
        <v>204</v>
      </c>
      <c r="C5" s="514"/>
      <c r="D5" s="514"/>
      <c r="E5" s="514"/>
      <c r="F5" s="514"/>
      <c r="G5" s="514"/>
      <c r="H5" s="514"/>
      <c r="I5" s="514"/>
      <c r="J5" s="514"/>
      <c r="K5" s="514"/>
      <c r="L5" s="514"/>
      <c r="M5" s="514"/>
      <c r="N5" s="514"/>
      <c r="O5" s="514"/>
      <c r="P5" s="514"/>
    </row>
    <row r="6" spans="2:16" x14ac:dyDescent="0.2">
      <c r="B6" s="31"/>
      <c r="C6" s="31"/>
      <c r="D6" s="31"/>
      <c r="E6" s="31"/>
      <c r="F6" s="31"/>
      <c r="G6" s="31"/>
      <c r="H6" s="31"/>
      <c r="I6" s="31"/>
      <c r="J6" s="31"/>
      <c r="K6" s="31"/>
      <c r="L6" s="31"/>
      <c r="M6" s="31"/>
      <c r="N6" s="31"/>
      <c r="O6" s="31"/>
      <c r="P6" s="31"/>
    </row>
    <row r="7" spans="2:16" x14ac:dyDescent="0.2">
      <c r="C7" s="9"/>
    </row>
    <row r="8" spans="2:16" ht="13.5" thickBot="1" x14ac:dyDescent="0.25">
      <c r="C8" s="9" t="s">
        <v>205</v>
      </c>
    </row>
    <row r="9" spans="2:16" x14ac:dyDescent="0.2">
      <c r="B9" s="94">
        <v>1</v>
      </c>
      <c r="C9" s="95">
        <v>2</v>
      </c>
      <c r="D9" s="94">
        <v>3</v>
      </c>
      <c r="E9" s="95">
        <v>4</v>
      </c>
      <c r="F9" s="94">
        <v>5</v>
      </c>
      <c r="G9" s="95">
        <v>6</v>
      </c>
      <c r="H9" s="94">
        <v>7</v>
      </c>
      <c r="I9" s="95">
        <v>8</v>
      </c>
      <c r="J9" s="94">
        <v>9</v>
      </c>
      <c r="K9" s="95">
        <v>10</v>
      </c>
      <c r="L9" s="94">
        <v>11</v>
      </c>
      <c r="M9" s="95">
        <v>12</v>
      </c>
      <c r="N9" s="94">
        <v>13</v>
      </c>
      <c r="O9" s="95">
        <v>14</v>
      </c>
      <c r="P9" s="94">
        <v>15</v>
      </c>
    </row>
    <row r="10" spans="2:16" x14ac:dyDescent="0.2">
      <c r="B10" s="97" t="s">
        <v>151</v>
      </c>
      <c r="C10" s="31" t="s">
        <v>125</v>
      </c>
      <c r="D10" s="97" t="s">
        <v>206</v>
      </c>
      <c r="E10" s="31" t="s">
        <v>207</v>
      </c>
      <c r="F10" s="97" t="s">
        <v>192</v>
      </c>
      <c r="G10" s="31" t="s">
        <v>208</v>
      </c>
      <c r="H10" s="97" t="s">
        <v>153</v>
      </c>
      <c r="I10" s="31" t="s">
        <v>193</v>
      </c>
      <c r="J10" s="97" t="s">
        <v>155</v>
      </c>
      <c r="K10" s="31" t="s">
        <v>209</v>
      </c>
      <c r="L10" s="97" t="s">
        <v>210</v>
      </c>
      <c r="M10" s="31" t="s">
        <v>211</v>
      </c>
      <c r="N10" s="97" t="s">
        <v>212</v>
      </c>
      <c r="O10" s="31" t="s">
        <v>213</v>
      </c>
      <c r="P10" s="97" t="s">
        <v>55</v>
      </c>
    </row>
    <row r="11" spans="2:16" hidden="1" x14ac:dyDescent="0.2">
      <c r="B11" s="96"/>
      <c r="C11" s="9" t="s">
        <v>214</v>
      </c>
      <c r="D11" s="96"/>
      <c r="E11" s="9" t="s">
        <v>215</v>
      </c>
      <c r="F11" s="97" t="s">
        <v>197</v>
      </c>
      <c r="G11" s="9"/>
      <c r="H11" s="96"/>
      <c r="I11" s="9"/>
      <c r="J11" s="96"/>
      <c r="K11" s="9"/>
      <c r="L11" s="96"/>
      <c r="M11" s="9"/>
      <c r="N11" s="96"/>
      <c r="O11" s="31"/>
      <c r="P11" s="97"/>
    </row>
    <row r="12" spans="2:16" x14ac:dyDescent="0.2">
      <c r="B12" s="96"/>
      <c r="C12" s="9" t="s">
        <v>214</v>
      </c>
      <c r="D12" s="96"/>
      <c r="E12" s="9" t="s">
        <v>216</v>
      </c>
      <c r="F12" s="97" t="s">
        <v>197</v>
      </c>
      <c r="G12" s="9" t="s">
        <v>198</v>
      </c>
      <c r="H12" s="97" t="s">
        <v>217</v>
      </c>
      <c r="I12" s="31" t="s">
        <v>198</v>
      </c>
      <c r="J12" s="97" t="s">
        <v>218</v>
      </c>
      <c r="K12" s="31" t="s">
        <v>178</v>
      </c>
      <c r="L12" s="97" t="s">
        <v>178</v>
      </c>
      <c r="M12" s="31" t="s">
        <v>219</v>
      </c>
      <c r="N12" s="97" t="s">
        <v>220</v>
      </c>
      <c r="O12" s="31" t="s">
        <v>221</v>
      </c>
      <c r="P12" s="97" t="s">
        <v>222</v>
      </c>
    </row>
    <row r="13" spans="2:16" x14ac:dyDescent="0.2">
      <c r="B13" s="96"/>
      <c r="C13" s="9" t="s">
        <v>223</v>
      </c>
      <c r="D13" s="96"/>
      <c r="E13" s="9" t="s">
        <v>224</v>
      </c>
      <c r="F13" s="97" t="s">
        <v>201</v>
      </c>
      <c r="G13" s="9" t="s">
        <v>202</v>
      </c>
      <c r="H13" s="97" t="s">
        <v>89</v>
      </c>
      <c r="I13" s="31" t="s">
        <v>202</v>
      </c>
      <c r="J13" s="97" t="s">
        <v>225</v>
      </c>
      <c r="K13" s="31" t="s">
        <v>226</v>
      </c>
      <c r="L13" s="97" t="s">
        <v>137</v>
      </c>
      <c r="M13" s="31" t="s">
        <v>225</v>
      </c>
      <c r="N13" s="97" t="s">
        <v>225</v>
      </c>
      <c r="O13" s="31" t="s">
        <v>186</v>
      </c>
      <c r="P13" s="97" t="s">
        <v>227</v>
      </c>
    </row>
    <row r="14" spans="2:16" x14ac:dyDescent="0.2">
      <c r="B14" s="96"/>
      <c r="C14" s="9" t="s">
        <v>228</v>
      </c>
      <c r="D14" s="96"/>
      <c r="E14" s="9" t="s">
        <v>229</v>
      </c>
      <c r="F14" s="96"/>
      <c r="G14" s="9"/>
      <c r="H14" s="97"/>
      <c r="I14" s="31"/>
      <c r="J14" s="97"/>
      <c r="K14" s="31" t="s">
        <v>142</v>
      </c>
      <c r="L14" s="97" t="s">
        <v>230</v>
      </c>
      <c r="M14" s="31"/>
      <c r="N14" s="97"/>
      <c r="O14" s="31" t="s">
        <v>231</v>
      </c>
      <c r="P14" s="97" t="s">
        <v>232</v>
      </c>
    </row>
    <row r="15" spans="2:16" x14ac:dyDescent="0.2">
      <c r="B15" s="96"/>
      <c r="C15" s="9" t="s">
        <v>233</v>
      </c>
      <c r="D15" s="96"/>
      <c r="E15" s="9" t="s">
        <v>234</v>
      </c>
      <c r="F15" s="96"/>
      <c r="G15" s="9"/>
      <c r="H15" s="97"/>
      <c r="I15" s="31"/>
      <c r="J15" s="97"/>
      <c r="K15" s="31" t="s">
        <v>186</v>
      </c>
      <c r="L15" s="97" t="s">
        <v>186</v>
      </c>
      <c r="M15" s="31"/>
      <c r="N15" s="97"/>
      <c r="O15" s="97" t="s">
        <v>235</v>
      </c>
      <c r="P15" s="97" t="s">
        <v>236</v>
      </c>
    </row>
    <row r="16" spans="2:16" ht="13.5" thickBot="1" x14ac:dyDescent="0.25">
      <c r="B16" s="30"/>
      <c r="C16" s="109" t="s">
        <v>237</v>
      </c>
      <c r="D16" s="30"/>
      <c r="E16" s="109"/>
      <c r="F16" s="30"/>
      <c r="G16" s="109"/>
      <c r="H16" s="99"/>
      <c r="I16" s="93"/>
      <c r="J16" s="99"/>
      <c r="K16" s="93"/>
      <c r="L16" s="197"/>
      <c r="M16" s="93"/>
      <c r="N16" s="99"/>
      <c r="O16" s="99"/>
      <c r="P16" s="197"/>
    </row>
    <row r="17" spans="2:16" x14ac:dyDescent="0.2">
      <c r="B17" s="218"/>
      <c r="C17" s="219"/>
      <c r="D17" s="132"/>
      <c r="E17" s="178"/>
      <c r="F17" s="130"/>
      <c r="G17" s="121"/>
      <c r="H17" s="121"/>
      <c r="I17" s="121"/>
      <c r="J17" s="121"/>
      <c r="K17" s="121"/>
      <c r="L17" s="121"/>
      <c r="M17" s="121"/>
      <c r="N17" s="121"/>
      <c r="O17" s="121"/>
      <c r="P17" s="121"/>
    </row>
    <row r="18" spans="2:16" x14ac:dyDescent="0.2">
      <c r="B18" s="123"/>
      <c r="C18" s="124"/>
      <c r="D18" s="183"/>
      <c r="E18" s="123"/>
      <c r="F18" s="124"/>
      <c r="G18" s="126"/>
      <c r="H18" s="126"/>
      <c r="I18" s="126"/>
      <c r="J18" s="126"/>
      <c r="K18" s="126"/>
      <c r="L18" s="126"/>
      <c r="M18" s="126"/>
      <c r="N18" s="126"/>
      <c r="O18" s="126"/>
      <c r="P18" s="126"/>
    </row>
    <row r="19" spans="2:16" x14ac:dyDescent="0.2">
      <c r="B19" s="123"/>
      <c r="C19" s="124"/>
      <c r="D19" s="183"/>
      <c r="E19" s="123"/>
      <c r="F19" s="124"/>
      <c r="G19" s="126"/>
      <c r="H19" s="126"/>
      <c r="I19" s="126"/>
      <c r="J19" s="126"/>
      <c r="K19" s="126"/>
      <c r="L19" s="126"/>
      <c r="M19" s="126"/>
      <c r="N19" s="126"/>
      <c r="O19" s="126"/>
      <c r="P19" s="126"/>
    </row>
    <row r="20" spans="2:16" x14ac:dyDescent="0.2">
      <c r="B20" s="123"/>
      <c r="C20" s="234"/>
      <c r="D20" s="124"/>
      <c r="E20" s="124"/>
      <c r="F20" s="124"/>
      <c r="G20" s="437"/>
      <c r="H20" s="334"/>
      <c r="I20" s="126"/>
      <c r="J20" s="126"/>
      <c r="K20" s="126"/>
      <c r="L20" s="126"/>
      <c r="M20" s="126"/>
      <c r="N20" s="126"/>
      <c r="O20" s="126"/>
      <c r="P20" s="126"/>
    </row>
    <row r="21" spans="2:16" x14ac:dyDescent="0.2">
      <c r="B21" s="123"/>
      <c r="C21" s="221"/>
      <c r="D21" s="124"/>
      <c r="E21" s="130"/>
      <c r="F21" s="130"/>
      <c r="G21" s="438"/>
      <c r="H21" s="438"/>
      <c r="I21" s="121"/>
      <c r="J21" s="121"/>
      <c r="K21" s="121"/>
      <c r="L21" s="121"/>
      <c r="M21" s="121"/>
      <c r="N21" s="121"/>
      <c r="O21" s="121"/>
      <c r="P21" s="126"/>
    </row>
    <row r="22" spans="2:16" x14ac:dyDescent="0.2">
      <c r="B22" s="123"/>
      <c r="C22" s="124"/>
      <c r="D22" s="124"/>
      <c r="E22" s="124"/>
      <c r="F22" s="222"/>
      <c r="G22" s="334"/>
      <c r="H22" s="334"/>
      <c r="I22" s="126"/>
      <c r="J22" s="126"/>
      <c r="K22" s="126"/>
      <c r="L22" s="126"/>
      <c r="M22" s="126"/>
      <c r="N22" s="126"/>
      <c r="O22" s="126"/>
      <c r="P22" s="126"/>
    </row>
    <row r="23" spans="2:16" x14ac:dyDescent="0.2">
      <c r="B23" s="123"/>
      <c r="C23" s="234"/>
      <c r="D23" s="124"/>
      <c r="E23" s="219"/>
      <c r="F23" s="223"/>
      <c r="G23" s="439"/>
      <c r="H23" s="438"/>
      <c r="I23" s="121"/>
      <c r="J23" s="121"/>
      <c r="K23" s="121"/>
      <c r="L23" s="121"/>
      <c r="M23" s="121"/>
      <c r="N23" s="121"/>
      <c r="O23" s="121"/>
      <c r="P23" s="126"/>
    </row>
    <row r="24" spans="2:16" x14ac:dyDescent="0.2">
      <c r="B24" s="123"/>
      <c r="C24" s="221"/>
      <c r="D24" s="124"/>
      <c r="E24" s="221"/>
      <c r="F24" s="124"/>
      <c r="G24" s="440"/>
      <c r="H24" s="334"/>
      <c r="I24" s="126"/>
      <c r="J24" s="126"/>
      <c r="K24" s="126"/>
      <c r="L24" s="126"/>
      <c r="M24" s="126"/>
      <c r="N24" s="126"/>
      <c r="O24" s="126"/>
      <c r="P24" s="126"/>
    </row>
    <row r="25" spans="2:16" x14ac:dyDescent="0.2">
      <c r="B25" s="123"/>
      <c r="C25" s="130"/>
      <c r="D25" s="124"/>
      <c r="E25" s="219"/>
      <c r="F25" s="130"/>
      <c r="G25" s="438"/>
      <c r="H25" s="439"/>
      <c r="I25" s="126"/>
      <c r="J25" s="126"/>
      <c r="K25" s="126"/>
      <c r="L25" s="126"/>
      <c r="M25" s="126"/>
      <c r="N25" s="126"/>
      <c r="O25" s="126"/>
      <c r="P25" s="126"/>
    </row>
    <row r="26" spans="2:16" x14ac:dyDescent="0.2">
      <c r="B26" s="124"/>
      <c r="C26" s="124"/>
      <c r="D26" s="124"/>
      <c r="E26" s="220"/>
      <c r="F26" s="124"/>
      <c r="G26" s="126"/>
      <c r="H26" s="126"/>
      <c r="I26" s="126"/>
      <c r="J26" s="126"/>
      <c r="K26" s="126"/>
      <c r="L26" s="126"/>
      <c r="M26" s="126"/>
      <c r="N26" s="126"/>
      <c r="O26" s="126"/>
      <c r="P26" s="126"/>
    </row>
    <row r="27" spans="2:16" x14ac:dyDescent="0.2">
      <c r="B27" s="124"/>
      <c r="C27" s="130"/>
      <c r="D27" s="130"/>
      <c r="E27" s="130"/>
      <c r="F27" s="130"/>
      <c r="G27" s="121"/>
      <c r="H27" s="121"/>
      <c r="I27" s="121"/>
      <c r="J27" s="121"/>
      <c r="K27" s="121"/>
      <c r="L27" s="121"/>
      <c r="M27" s="121"/>
      <c r="N27" s="121"/>
      <c r="O27" s="121"/>
      <c r="P27" s="121"/>
    </row>
    <row r="28" spans="2:16" x14ac:dyDescent="0.2">
      <c r="B28" s="124"/>
      <c r="C28" s="124"/>
      <c r="D28" s="222"/>
      <c r="E28" s="124"/>
      <c r="F28" s="124"/>
      <c r="G28" s="126"/>
      <c r="H28" s="126"/>
      <c r="I28" s="126"/>
      <c r="J28" s="126"/>
      <c r="K28" s="126"/>
      <c r="L28" s="126"/>
      <c r="M28" s="126"/>
      <c r="N28" s="126"/>
      <c r="O28" s="126"/>
      <c r="P28" s="126"/>
    </row>
    <row r="29" spans="2:16" x14ac:dyDescent="0.2">
      <c r="B29" s="124"/>
      <c r="C29" s="219"/>
      <c r="D29" s="223"/>
      <c r="E29" s="219"/>
      <c r="F29" s="130"/>
      <c r="G29" s="121"/>
      <c r="H29" s="121"/>
      <c r="I29" s="121"/>
      <c r="J29" s="121"/>
      <c r="K29" s="121"/>
      <c r="L29" s="121"/>
      <c r="M29" s="121"/>
      <c r="N29" s="121"/>
      <c r="O29" s="121"/>
      <c r="P29" s="121"/>
    </row>
    <row r="30" spans="2:16" x14ac:dyDescent="0.2">
      <c r="B30" s="124"/>
      <c r="C30" s="221"/>
      <c r="D30" s="124"/>
      <c r="E30" s="224"/>
      <c r="F30" s="124"/>
      <c r="G30" s="126"/>
      <c r="H30" s="126"/>
      <c r="I30" s="126"/>
      <c r="J30" s="126"/>
      <c r="K30" s="126"/>
      <c r="L30" s="126"/>
      <c r="M30" s="126"/>
      <c r="N30" s="126"/>
      <c r="O30" s="126"/>
      <c r="P30" s="126"/>
    </row>
    <row r="31" spans="2:16" x14ac:dyDescent="0.2">
      <c r="B31" s="124"/>
      <c r="C31" s="219"/>
      <c r="D31" s="130"/>
      <c r="E31" s="130"/>
      <c r="F31" s="219"/>
      <c r="G31" s="126"/>
      <c r="H31" s="126"/>
      <c r="I31" s="126"/>
      <c r="J31" s="126"/>
      <c r="K31" s="126"/>
      <c r="L31" s="126"/>
      <c r="M31" s="126"/>
      <c r="N31" s="126"/>
      <c r="O31" s="126"/>
      <c r="P31" s="126"/>
    </row>
    <row r="32" spans="2:16" x14ac:dyDescent="0.2">
      <c r="B32" s="124"/>
      <c r="C32" s="225"/>
      <c r="D32" s="226"/>
      <c r="E32" s="227"/>
      <c r="F32" s="228"/>
      <c r="G32" s="194"/>
      <c r="H32" s="194"/>
      <c r="I32" s="194"/>
      <c r="J32" s="194"/>
      <c r="K32" s="194"/>
      <c r="L32" s="194"/>
      <c r="M32" s="194"/>
      <c r="N32" s="194"/>
      <c r="O32" s="194"/>
      <c r="P32" s="194"/>
    </row>
    <row r="33" spans="2:16" x14ac:dyDescent="0.2">
      <c r="B33" s="124"/>
      <c r="C33" s="221"/>
      <c r="D33" s="222"/>
      <c r="E33" s="229"/>
      <c r="F33" s="124"/>
      <c r="G33" s="126"/>
      <c r="H33" s="126"/>
      <c r="I33" s="126"/>
      <c r="J33" s="126"/>
      <c r="K33" s="126"/>
      <c r="L33" s="126"/>
      <c r="M33" s="126"/>
      <c r="N33" s="126"/>
      <c r="O33" s="126"/>
      <c r="P33" s="126"/>
    </row>
    <row r="34" spans="2:16" x14ac:dyDescent="0.2">
      <c r="B34" s="124"/>
      <c r="C34" s="219"/>
      <c r="D34" s="130"/>
      <c r="E34" s="230"/>
      <c r="F34" s="130"/>
      <c r="G34" s="121"/>
      <c r="H34" s="121"/>
      <c r="I34" s="121"/>
      <c r="J34" s="121"/>
      <c r="K34" s="121"/>
      <c r="L34" s="121"/>
      <c r="M34" s="121"/>
      <c r="N34" s="121"/>
      <c r="O34" s="121"/>
      <c r="P34" s="121"/>
    </row>
    <row r="35" spans="2:16" x14ac:dyDescent="0.2">
      <c r="B35" s="124"/>
      <c r="C35" s="124"/>
      <c r="D35" s="124"/>
      <c r="E35" s="124"/>
      <c r="F35" s="124"/>
      <c r="G35" s="126"/>
      <c r="H35" s="126"/>
      <c r="I35" s="126"/>
      <c r="J35" s="126"/>
      <c r="K35" s="126"/>
      <c r="L35" s="126"/>
      <c r="M35" s="126"/>
      <c r="N35" s="126"/>
      <c r="O35" s="126"/>
      <c r="P35" s="126"/>
    </row>
    <row r="36" spans="2:16" x14ac:dyDescent="0.2">
      <c r="B36" s="124"/>
      <c r="C36" s="124"/>
      <c r="D36" s="124"/>
      <c r="E36" s="124"/>
      <c r="F36" s="124"/>
      <c r="G36" s="126"/>
      <c r="H36" s="126"/>
      <c r="I36" s="126"/>
      <c r="J36" s="126"/>
      <c r="K36" s="126"/>
      <c r="L36" s="126"/>
      <c r="M36" s="126"/>
      <c r="N36" s="126"/>
      <c r="O36" s="126"/>
      <c r="P36" s="126"/>
    </row>
    <row r="37" spans="2:16" x14ac:dyDescent="0.2">
      <c r="B37" s="124"/>
      <c r="C37" s="124"/>
      <c r="D37" s="124"/>
      <c r="E37" s="124"/>
      <c r="F37" s="124"/>
      <c r="G37" s="126"/>
      <c r="H37" s="126"/>
      <c r="I37" s="126"/>
      <c r="J37" s="126"/>
      <c r="K37" s="126"/>
      <c r="L37" s="126"/>
      <c r="M37" s="126"/>
      <c r="N37" s="126"/>
      <c r="O37" s="126"/>
      <c r="P37" s="126"/>
    </row>
    <row r="38" spans="2:16" ht="13.5" thickBot="1" x14ac:dyDescent="0.25">
      <c r="B38" s="231"/>
      <c r="C38" s="231"/>
      <c r="D38" s="202" t="s">
        <v>164</v>
      </c>
      <c r="E38" s="232" t="s">
        <v>163</v>
      </c>
      <c r="F38" s="202" t="s">
        <v>164</v>
      </c>
      <c r="G38" s="441">
        <f>SUM(G17:G37)</f>
        <v>0</v>
      </c>
      <c r="H38" s="441">
        <f>SUM(H17:H37)</f>
        <v>0</v>
      </c>
      <c r="I38" s="441">
        <f>SUM(I17:I37)</f>
        <v>0</v>
      </c>
      <c r="J38" s="441">
        <f>SUM(J17:J37)</f>
        <v>0</v>
      </c>
      <c r="K38" s="441">
        <f t="shared" ref="K38:P38" si="0">SUM(K17:K37)</f>
        <v>0</v>
      </c>
      <c r="L38" s="441">
        <f t="shared" si="0"/>
        <v>0</v>
      </c>
      <c r="M38" s="441">
        <f t="shared" si="0"/>
        <v>0</v>
      </c>
      <c r="N38" s="441">
        <f t="shared" si="0"/>
        <v>0</v>
      </c>
      <c r="O38" s="441">
        <f t="shared" si="0"/>
        <v>0</v>
      </c>
      <c r="P38" s="441">
        <f t="shared" si="0"/>
        <v>0</v>
      </c>
    </row>
  </sheetData>
  <sheetProtection password="C9CB" sheet="1" objects="1" scenarios="1" formatCells="0" formatColumns="0" formatRows="0" insertRows="0" deleteRows="0" sort="0"/>
  <mergeCells count="3">
    <mergeCell ref="B4:P4"/>
    <mergeCell ref="B5:P5"/>
    <mergeCell ref="D1:H1"/>
  </mergeCells>
  <phoneticPr fontId="0" type="noConversion"/>
  <pageMargins left="0.17" right="0.25" top="1" bottom="1" header="0.5" footer="0.25"/>
  <pageSetup paperSize="5" scale="80" orientation="landscape" blackAndWhite="1" r:id="rId1"/>
  <headerFooter alignWithMargins="0">
    <oddFooter>&amp;C5b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V45"/>
  <sheetViews>
    <sheetView showGridLines="0" zoomScale="110" zoomScaleNormal="110" workbookViewId="0">
      <selection activeCell="U47" sqref="U47"/>
    </sheetView>
  </sheetViews>
  <sheetFormatPr defaultRowHeight="12.75" x14ac:dyDescent="0.2"/>
  <cols>
    <col min="1" max="1" width="2.28515625" customWidth="1"/>
    <col min="3" max="3" width="6.140625" customWidth="1"/>
    <col min="4" max="5" width="4.42578125" customWidth="1"/>
    <col min="6" max="6" width="6.140625" customWidth="1"/>
    <col min="7" max="7" width="4.28515625" customWidth="1"/>
    <col min="8" max="8" width="3.5703125" customWidth="1"/>
    <col min="11" max="11" width="9.85546875" customWidth="1"/>
    <col min="13" max="13" width="4.140625" customWidth="1"/>
    <col min="14" max="14" width="3.85546875" customWidth="1"/>
    <col min="18" max="18" width="11.5703125" customWidth="1"/>
    <col min="19" max="19" width="9.42578125" customWidth="1"/>
    <col min="21" max="21" width="9.85546875" customWidth="1"/>
    <col min="22" max="22" width="32.28515625" customWidth="1"/>
  </cols>
  <sheetData>
    <row r="1" spans="2:22" x14ac:dyDescent="0.2">
      <c r="C1" s="249"/>
      <c r="I1" s="59">
        <f>'Page 2'!B1</f>
        <v>0</v>
      </c>
      <c r="J1" s="249" t="s">
        <v>238</v>
      </c>
      <c r="O1" s="473">
        <f>'Jurat Page'!B12</f>
        <v>0</v>
      </c>
      <c r="P1" s="473"/>
      <c r="Q1" s="473"/>
      <c r="R1" s="473"/>
    </row>
    <row r="3" spans="2:22" x14ac:dyDescent="0.2">
      <c r="B3" s="504" t="s">
        <v>239</v>
      </c>
      <c r="C3" s="504"/>
      <c r="D3" s="504"/>
      <c r="E3" s="504"/>
      <c r="F3" s="504"/>
      <c r="G3" s="504"/>
      <c r="H3" s="504"/>
      <c r="I3" s="504"/>
      <c r="J3" s="504"/>
      <c r="K3" s="504"/>
      <c r="L3" s="504"/>
      <c r="M3" s="504"/>
      <c r="N3" s="504"/>
      <c r="O3" s="504"/>
      <c r="P3" s="504"/>
      <c r="Q3" s="504"/>
      <c r="R3" s="504"/>
      <c r="S3" s="504"/>
      <c r="T3" s="504"/>
      <c r="U3" s="504"/>
      <c r="V3" s="504"/>
    </row>
    <row r="4" spans="2:22" x14ac:dyDescent="0.2">
      <c r="B4" s="514" t="s">
        <v>240</v>
      </c>
      <c r="C4" s="514"/>
      <c r="D4" s="514"/>
      <c r="E4" s="514"/>
      <c r="F4" s="514"/>
      <c r="G4" s="514"/>
      <c r="H4" s="514"/>
      <c r="I4" s="514"/>
      <c r="J4" s="514"/>
      <c r="K4" s="514"/>
      <c r="L4" s="514"/>
      <c r="M4" s="514"/>
      <c r="N4" s="514"/>
      <c r="O4" s="514"/>
      <c r="P4" s="514"/>
      <c r="Q4" s="514"/>
      <c r="R4" s="514"/>
      <c r="S4" s="514"/>
      <c r="T4" s="514"/>
      <c r="U4" s="514"/>
      <c r="V4" s="514"/>
    </row>
    <row r="5" spans="2:22" x14ac:dyDescent="0.2">
      <c r="B5" s="474" t="s">
        <v>447</v>
      </c>
      <c r="C5" s="474"/>
      <c r="D5" s="474"/>
      <c r="E5" s="474"/>
      <c r="F5" s="474"/>
      <c r="G5" s="474"/>
      <c r="H5" s="474"/>
      <c r="I5" s="474"/>
      <c r="J5" s="474"/>
      <c r="K5" s="474"/>
      <c r="L5" s="474"/>
      <c r="M5" s="474"/>
      <c r="N5" s="474"/>
      <c r="O5" s="474"/>
      <c r="P5" s="474"/>
      <c r="Q5" s="474"/>
      <c r="R5" s="474"/>
      <c r="S5" s="474"/>
      <c r="T5" s="474"/>
      <c r="U5" s="474"/>
      <c r="V5" s="474"/>
    </row>
    <row r="6" spans="2:22" x14ac:dyDescent="0.2">
      <c r="C6" s="9"/>
    </row>
    <row r="7" spans="2:22" ht="13.5" thickBot="1" x14ac:dyDescent="0.25">
      <c r="C7" s="9"/>
    </row>
    <row r="8" spans="2:22" ht="13.5" thickBot="1" x14ac:dyDescent="0.25">
      <c r="B8" s="250"/>
      <c r="C8" s="483" t="s">
        <v>241</v>
      </c>
      <c r="D8" s="484"/>
      <c r="E8" s="483" t="s">
        <v>242</v>
      </c>
      <c r="F8" s="518"/>
      <c r="G8" s="518"/>
      <c r="H8" s="484"/>
      <c r="I8" s="483" t="s">
        <v>243</v>
      </c>
      <c r="J8" s="518"/>
      <c r="K8" s="518"/>
      <c r="L8" s="484"/>
      <c r="M8" s="483" t="s">
        <v>126</v>
      </c>
      <c r="N8" s="518"/>
      <c r="O8" s="518"/>
      <c r="P8" s="518"/>
      <c r="Q8" s="518"/>
      <c r="R8" s="518"/>
      <c r="S8" s="251"/>
      <c r="T8" s="250"/>
      <c r="U8" s="252"/>
      <c r="V8" s="250"/>
    </row>
    <row r="9" spans="2:22" x14ac:dyDescent="0.2">
      <c r="B9" s="253">
        <v>1</v>
      </c>
      <c r="C9" s="250">
        <v>2</v>
      </c>
      <c r="D9" s="253">
        <v>3</v>
      </c>
      <c r="E9" s="212">
        <v>4</v>
      </c>
      <c r="F9" s="253">
        <v>5</v>
      </c>
      <c r="G9" s="212">
        <v>6</v>
      </c>
      <c r="H9" s="253">
        <v>7</v>
      </c>
      <c r="I9" s="212">
        <v>8</v>
      </c>
      <c r="J9" s="253">
        <v>9</v>
      </c>
      <c r="K9" s="212">
        <v>10</v>
      </c>
      <c r="L9" s="253">
        <v>11</v>
      </c>
      <c r="M9" s="252">
        <v>12</v>
      </c>
      <c r="N9" s="250">
        <v>13</v>
      </c>
      <c r="O9" s="252">
        <v>14</v>
      </c>
      <c r="P9" s="250">
        <v>15</v>
      </c>
      <c r="Q9" s="252">
        <v>16</v>
      </c>
      <c r="R9" s="250">
        <v>17</v>
      </c>
      <c r="S9" s="212">
        <v>18</v>
      </c>
      <c r="T9" s="253">
        <v>19</v>
      </c>
      <c r="U9" s="212">
        <v>20</v>
      </c>
      <c r="V9" s="253">
        <v>21</v>
      </c>
    </row>
    <row r="10" spans="2:22" x14ac:dyDescent="0.2">
      <c r="B10" s="253" t="s">
        <v>244</v>
      </c>
      <c r="C10" s="212" t="s">
        <v>159</v>
      </c>
      <c r="D10" s="253" t="s">
        <v>159</v>
      </c>
      <c r="E10" s="212" t="s">
        <v>241</v>
      </c>
      <c r="F10" s="253" t="s">
        <v>245</v>
      </c>
      <c r="G10" s="212" t="s">
        <v>246</v>
      </c>
      <c r="H10" s="253" t="s">
        <v>247</v>
      </c>
      <c r="I10" s="212" t="s">
        <v>248</v>
      </c>
      <c r="J10" s="253" t="s">
        <v>249</v>
      </c>
      <c r="K10" s="212" t="s">
        <v>250</v>
      </c>
      <c r="L10" s="253" t="s">
        <v>248</v>
      </c>
      <c r="M10" s="212" t="s">
        <v>241</v>
      </c>
      <c r="N10" s="253" t="s">
        <v>146</v>
      </c>
      <c r="O10" s="212" t="s">
        <v>251</v>
      </c>
      <c r="P10" s="253" t="s">
        <v>252</v>
      </c>
      <c r="Q10" s="212" t="s">
        <v>253</v>
      </c>
      <c r="R10" s="253" t="s">
        <v>254</v>
      </c>
      <c r="S10" s="212" t="s">
        <v>255</v>
      </c>
      <c r="T10" s="253" t="s">
        <v>255</v>
      </c>
      <c r="U10" s="212" t="s">
        <v>256</v>
      </c>
      <c r="V10" s="253" t="s">
        <v>257</v>
      </c>
    </row>
    <row r="11" spans="2:22" x14ac:dyDescent="0.2">
      <c r="B11" s="97"/>
      <c r="C11" s="212" t="s">
        <v>258</v>
      </c>
      <c r="D11" s="253" t="s">
        <v>259</v>
      </c>
      <c r="E11" s="212" t="s">
        <v>260</v>
      </c>
      <c r="F11" s="253"/>
      <c r="G11" s="212"/>
      <c r="H11" s="253"/>
      <c r="I11" s="212" t="s">
        <v>261</v>
      </c>
      <c r="J11" s="253" t="s">
        <v>186</v>
      </c>
      <c r="K11" s="212" t="s">
        <v>262</v>
      </c>
      <c r="L11" s="253" t="s">
        <v>261</v>
      </c>
      <c r="M11" s="212" t="s">
        <v>259</v>
      </c>
      <c r="N11" s="253" t="s">
        <v>157</v>
      </c>
      <c r="O11" s="212" t="s">
        <v>263</v>
      </c>
      <c r="P11" s="253" t="s">
        <v>261</v>
      </c>
      <c r="Q11" s="212" t="s">
        <v>264</v>
      </c>
      <c r="R11" s="253" t="s">
        <v>213</v>
      </c>
      <c r="S11" s="212" t="s">
        <v>265</v>
      </c>
      <c r="T11" s="253" t="s">
        <v>266</v>
      </c>
      <c r="U11" s="212" t="s">
        <v>267</v>
      </c>
      <c r="V11" s="253" t="s">
        <v>268</v>
      </c>
    </row>
    <row r="12" spans="2:22" x14ac:dyDescent="0.2">
      <c r="B12" s="97"/>
      <c r="C12" s="212"/>
      <c r="D12" s="253"/>
      <c r="E12" s="212" t="s">
        <v>269</v>
      </c>
      <c r="F12" s="253"/>
      <c r="G12" s="212"/>
      <c r="H12" s="253"/>
      <c r="I12" s="212" t="s">
        <v>270</v>
      </c>
      <c r="J12" s="253"/>
      <c r="K12" s="212"/>
      <c r="L12" s="253" t="s">
        <v>156</v>
      </c>
      <c r="M12" s="212"/>
      <c r="N12" s="253"/>
      <c r="O12" s="212" t="s">
        <v>156</v>
      </c>
      <c r="P12" s="253" t="s">
        <v>156</v>
      </c>
      <c r="Q12" s="212" t="s">
        <v>159</v>
      </c>
      <c r="R12" s="253" t="s">
        <v>271</v>
      </c>
      <c r="S12" s="212" t="s">
        <v>272</v>
      </c>
      <c r="T12" s="253"/>
      <c r="U12" s="212" t="s">
        <v>273</v>
      </c>
      <c r="V12" s="253" t="s">
        <v>274</v>
      </c>
    </row>
    <row r="13" spans="2:22" ht="13.5" thickBot="1" x14ac:dyDescent="0.25">
      <c r="B13" s="99"/>
      <c r="C13" s="254"/>
      <c r="D13" s="255"/>
      <c r="E13" s="254"/>
      <c r="F13" s="255"/>
      <c r="G13" s="254"/>
      <c r="H13" s="255"/>
      <c r="I13" s="254"/>
      <c r="J13" s="255"/>
      <c r="K13" s="254"/>
      <c r="L13" s="255"/>
      <c r="M13" s="254"/>
      <c r="N13" s="255"/>
      <c r="O13" s="254"/>
      <c r="P13" s="255"/>
      <c r="Q13" s="254"/>
      <c r="R13" s="255" t="s">
        <v>186</v>
      </c>
      <c r="S13" s="254"/>
      <c r="T13" s="255"/>
      <c r="U13" s="254" t="s">
        <v>266</v>
      </c>
      <c r="V13" s="255"/>
    </row>
    <row r="14" spans="2:22" s="9" customFormat="1" ht="11.25" x14ac:dyDescent="0.2">
      <c r="B14" s="235"/>
      <c r="C14" s="236"/>
      <c r="D14" s="235"/>
      <c r="E14" s="236"/>
      <c r="F14" s="235"/>
      <c r="G14" s="237"/>
      <c r="H14" s="238"/>
      <c r="I14" s="239"/>
      <c r="J14" s="240"/>
      <c r="K14" s="239"/>
      <c r="L14" s="240"/>
      <c r="M14" s="237"/>
      <c r="N14" s="241"/>
      <c r="O14" s="239"/>
      <c r="P14" s="240"/>
      <c r="Q14" s="239"/>
      <c r="R14" s="240"/>
      <c r="S14" s="239"/>
      <c r="T14" s="240"/>
      <c r="U14" s="239"/>
      <c r="V14" s="238"/>
    </row>
    <row r="15" spans="2:22" s="9" customFormat="1" ht="11.25" x14ac:dyDescent="0.2">
      <c r="B15" s="124"/>
      <c r="C15" s="229"/>
      <c r="D15" s="124"/>
      <c r="E15" s="229"/>
      <c r="F15" s="124"/>
      <c r="G15" s="242"/>
      <c r="H15" s="243"/>
      <c r="I15" s="244"/>
      <c r="J15" s="245"/>
      <c r="K15" s="244"/>
      <c r="L15" s="245"/>
      <c r="M15" s="242"/>
      <c r="N15" s="246"/>
      <c r="O15" s="244"/>
      <c r="P15" s="245"/>
      <c r="Q15" s="244"/>
      <c r="R15" s="245"/>
      <c r="S15" s="244"/>
      <c r="T15" s="245"/>
      <c r="U15" s="244"/>
      <c r="V15" s="243"/>
    </row>
    <row r="16" spans="2:22" s="9" customFormat="1" ht="11.25" x14ac:dyDescent="0.2">
      <c r="B16" s="124"/>
      <c r="C16" s="229"/>
      <c r="D16" s="124"/>
      <c r="E16" s="229"/>
      <c r="F16" s="124"/>
      <c r="G16" s="242"/>
      <c r="H16" s="243"/>
      <c r="I16" s="244"/>
      <c r="J16" s="245"/>
      <c r="K16" s="244"/>
      <c r="L16" s="245"/>
      <c r="M16" s="242"/>
      <c r="N16" s="246"/>
      <c r="O16" s="244"/>
      <c r="P16" s="245"/>
      <c r="Q16" s="244"/>
      <c r="R16" s="245"/>
      <c r="S16" s="244"/>
      <c r="T16" s="245"/>
      <c r="U16" s="244"/>
      <c r="V16" s="243"/>
    </row>
    <row r="17" spans="2:22" s="9" customFormat="1" ht="11.25" x14ac:dyDescent="0.2">
      <c r="B17" s="124"/>
      <c r="C17" s="229"/>
      <c r="D17" s="124"/>
      <c r="E17" s="229"/>
      <c r="F17" s="124"/>
      <c r="G17" s="242"/>
      <c r="H17" s="243"/>
      <c r="I17" s="244"/>
      <c r="J17" s="245"/>
      <c r="K17" s="244"/>
      <c r="L17" s="245"/>
      <c r="M17" s="242"/>
      <c r="N17" s="246"/>
      <c r="O17" s="244"/>
      <c r="P17" s="245"/>
      <c r="Q17" s="244"/>
      <c r="R17" s="245"/>
      <c r="S17" s="244"/>
      <c r="T17" s="245"/>
      <c r="U17" s="244"/>
      <c r="V17" s="243"/>
    </row>
    <row r="18" spans="2:22" s="9" customFormat="1" ht="11.25" x14ac:dyDescent="0.2">
      <c r="B18" s="124"/>
      <c r="C18" s="229"/>
      <c r="D18" s="124"/>
      <c r="E18" s="229"/>
      <c r="F18" s="124"/>
      <c r="G18" s="242"/>
      <c r="H18" s="243"/>
      <c r="I18" s="244"/>
      <c r="J18" s="245"/>
      <c r="K18" s="244"/>
      <c r="L18" s="245"/>
      <c r="M18" s="242"/>
      <c r="N18" s="246"/>
      <c r="O18" s="244"/>
      <c r="P18" s="245"/>
      <c r="Q18" s="244"/>
      <c r="R18" s="245"/>
      <c r="S18" s="244"/>
      <c r="T18" s="245"/>
      <c r="U18" s="244"/>
      <c r="V18" s="243"/>
    </row>
    <row r="19" spans="2:22" s="9" customFormat="1" ht="11.25" x14ac:dyDescent="0.2">
      <c r="B19" s="124"/>
      <c r="C19" s="229"/>
      <c r="D19" s="124"/>
      <c r="E19" s="229"/>
      <c r="F19" s="124"/>
      <c r="G19" s="242"/>
      <c r="H19" s="243"/>
      <c r="I19" s="244"/>
      <c r="J19" s="245"/>
      <c r="K19" s="244"/>
      <c r="L19" s="245"/>
      <c r="M19" s="242"/>
      <c r="N19" s="246"/>
      <c r="O19" s="244"/>
      <c r="P19" s="245"/>
      <c r="Q19" s="244"/>
      <c r="R19" s="245"/>
      <c r="S19" s="244"/>
      <c r="T19" s="245"/>
      <c r="U19" s="244"/>
      <c r="V19" s="243"/>
    </row>
    <row r="20" spans="2:22" s="9" customFormat="1" ht="11.25" x14ac:dyDescent="0.2">
      <c r="B20" s="124"/>
      <c r="C20" s="229"/>
      <c r="D20" s="124"/>
      <c r="E20" s="229"/>
      <c r="F20" s="124"/>
      <c r="G20" s="242"/>
      <c r="H20" s="243"/>
      <c r="I20" s="244"/>
      <c r="J20" s="245"/>
      <c r="K20" s="244"/>
      <c r="L20" s="245"/>
      <c r="M20" s="242"/>
      <c r="N20" s="246"/>
      <c r="O20" s="244"/>
      <c r="P20" s="245"/>
      <c r="Q20" s="244"/>
      <c r="R20" s="245"/>
      <c r="S20" s="244"/>
      <c r="T20" s="245"/>
      <c r="U20" s="244"/>
      <c r="V20" s="243"/>
    </row>
    <row r="21" spans="2:22" s="9" customFormat="1" ht="11.25" x14ac:dyDescent="0.2">
      <c r="B21" s="124"/>
      <c r="C21" s="229"/>
      <c r="D21" s="124"/>
      <c r="E21" s="229"/>
      <c r="F21" s="124"/>
      <c r="G21" s="242"/>
      <c r="H21" s="243"/>
      <c r="I21" s="244"/>
      <c r="J21" s="245"/>
      <c r="K21" s="244"/>
      <c r="L21" s="245"/>
      <c r="M21" s="242"/>
      <c r="N21" s="246"/>
      <c r="O21" s="244"/>
      <c r="P21" s="245"/>
      <c r="Q21" s="244"/>
      <c r="R21" s="245"/>
      <c r="S21" s="244"/>
      <c r="T21" s="245"/>
      <c r="U21" s="244"/>
      <c r="V21" s="243"/>
    </row>
    <row r="22" spans="2:22" s="9" customFormat="1" ht="11.25" x14ac:dyDescent="0.2">
      <c r="B22" s="124"/>
      <c r="C22" s="229"/>
      <c r="D22" s="124"/>
      <c r="E22" s="229"/>
      <c r="F22" s="124"/>
      <c r="G22" s="242"/>
      <c r="H22" s="243"/>
      <c r="I22" s="244"/>
      <c r="J22" s="245"/>
      <c r="K22" s="244"/>
      <c r="L22" s="245"/>
      <c r="M22" s="242"/>
      <c r="N22" s="246"/>
      <c r="O22" s="244"/>
      <c r="P22" s="245"/>
      <c r="Q22" s="244"/>
      <c r="R22" s="245"/>
      <c r="S22" s="244"/>
      <c r="T22" s="245"/>
      <c r="U22" s="244"/>
      <c r="V22" s="243"/>
    </row>
    <row r="23" spans="2:22" s="9" customFormat="1" ht="11.25" x14ac:dyDescent="0.2">
      <c r="B23" s="124"/>
      <c r="C23" s="229"/>
      <c r="D23" s="124"/>
      <c r="E23" s="229"/>
      <c r="F23" s="124"/>
      <c r="G23" s="242"/>
      <c r="H23" s="243"/>
      <c r="I23" s="244"/>
      <c r="J23" s="245"/>
      <c r="K23" s="244"/>
      <c r="L23" s="245"/>
      <c r="M23" s="242"/>
      <c r="N23" s="246"/>
      <c r="O23" s="244"/>
      <c r="P23" s="245"/>
      <c r="Q23" s="244"/>
      <c r="R23" s="245"/>
      <c r="S23" s="244"/>
      <c r="T23" s="245"/>
      <c r="U23" s="244"/>
      <c r="V23" s="243"/>
    </row>
    <row r="24" spans="2:22" s="9" customFormat="1" ht="11.25" x14ac:dyDescent="0.2">
      <c r="B24" s="124"/>
      <c r="C24" s="229"/>
      <c r="D24" s="124"/>
      <c r="E24" s="229"/>
      <c r="F24" s="124"/>
      <c r="G24" s="242"/>
      <c r="H24" s="243"/>
      <c r="I24" s="244"/>
      <c r="J24" s="245"/>
      <c r="K24" s="244"/>
      <c r="L24" s="245"/>
      <c r="M24" s="242"/>
      <c r="N24" s="246"/>
      <c r="O24" s="244"/>
      <c r="P24" s="245"/>
      <c r="Q24" s="244"/>
      <c r="R24" s="245"/>
      <c r="S24" s="244"/>
      <c r="T24" s="245"/>
      <c r="U24" s="244"/>
      <c r="V24" s="243"/>
    </row>
    <row r="25" spans="2:22" s="9" customFormat="1" ht="11.25" x14ac:dyDescent="0.2">
      <c r="B25" s="124"/>
      <c r="C25" s="229"/>
      <c r="D25" s="124"/>
      <c r="E25" s="229"/>
      <c r="F25" s="124"/>
      <c r="G25" s="242"/>
      <c r="H25" s="243"/>
      <c r="I25" s="244"/>
      <c r="J25" s="245"/>
      <c r="K25" s="244"/>
      <c r="L25" s="245"/>
      <c r="M25" s="242"/>
      <c r="N25" s="246"/>
      <c r="O25" s="244"/>
      <c r="P25" s="245"/>
      <c r="Q25" s="244"/>
      <c r="R25" s="245"/>
      <c r="S25" s="244"/>
      <c r="T25" s="245"/>
      <c r="U25" s="244"/>
      <c r="V25" s="243"/>
    </row>
    <row r="26" spans="2:22" s="9" customFormat="1" ht="11.25" x14ac:dyDescent="0.2">
      <c r="B26" s="124"/>
      <c r="C26" s="229"/>
      <c r="D26" s="124"/>
      <c r="E26" s="229"/>
      <c r="F26" s="124"/>
      <c r="G26" s="242"/>
      <c r="H26" s="243"/>
      <c r="I26" s="244"/>
      <c r="J26" s="245"/>
      <c r="K26" s="244"/>
      <c r="L26" s="245"/>
      <c r="M26" s="242"/>
      <c r="N26" s="246"/>
      <c r="O26" s="244"/>
      <c r="P26" s="245"/>
      <c r="Q26" s="244"/>
      <c r="R26" s="245"/>
      <c r="S26" s="244"/>
      <c r="T26" s="245"/>
      <c r="U26" s="244"/>
      <c r="V26" s="243"/>
    </row>
    <row r="27" spans="2:22" s="9" customFormat="1" ht="11.25" x14ac:dyDescent="0.2">
      <c r="B27" s="124"/>
      <c r="C27" s="229"/>
      <c r="D27" s="124"/>
      <c r="E27" s="229"/>
      <c r="F27" s="124"/>
      <c r="G27" s="242"/>
      <c r="H27" s="243"/>
      <c r="I27" s="244"/>
      <c r="J27" s="245"/>
      <c r="K27" s="244"/>
      <c r="L27" s="245"/>
      <c r="M27" s="242"/>
      <c r="N27" s="246"/>
      <c r="O27" s="244"/>
      <c r="P27" s="245"/>
      <c r="Q27" s="244"/>
      <c r="R27" s="245"/>
      <c r="S27" s="244"/>
      <c r="T27" s="245"/>
      <c r="U27" s="244"/>
      <c r="V27" s="243"/>
    </row>
    <row r="28" spans="2:22" s="9" customFormat="1" ht="11.25" x14ac:dyDescent="0.2">
      <c r="B28" s="124"/>
      <c r="C28" s="229"/>
      <c r="D28" s="124"/>
      <c r="E28" s="229"/>
      <c r="F28" s="124"/>
      <c r="G28" s="242"/>
      <c r="H28" s="243"/>
      <c r="I28" s="244"/>
      <c r="J28" s="245"/>
      <c r="K28" s="244"/>
      <c r="L28" s="245"/>
      <c r="M28" s="242"/>
      <c r="N28" s="246"/>
      <c r="O28" s="244"/>
      <c r="P28" s="245"/>
      <c r="Q28" s="244"/>
      <c r="R28" s="245"/>
      <c r="S28" s="244"/>
      <c r="T28" s="245"/>
      <c r="U28" s="244"/>
      <c r="V28" s="243"/>
    </row>
    <row r="29" spans="2:22" s="9" customFormat="1" ht="11.25" x14ac:dyDescent="0.2">
      <c r="B29" s="124"/>
      <c r="C29" s="229"/>
      <c r="D29" s="124"/>
      <c r="E29" s="229"/>
      <c r="F29" s="124"/>
      <c r="G29" s="242"/>
      <c r="H29" s="243"/>
      <c r="I29" s="244"/>
      <c r="J29" s="245"/>
      <c r="K29" s="244"/>
      <c r="L29" s="245"/>
      <c r="M29" s="242"/>
      <c r="N29" s="246"/>
      <c r="O29" s="244"/>
      <c r="P29" s="245"/>
      <c r="Q29" s="244"/>
      <c r="R29" s="245"/>
      <c r="S29" s="244"/>
      <c r="T29" s="245"/>
      <c r="U29" s="244"/>
      <c r="V29" s="243"/>
    </row>
    <row r="30" spans="2:22" s="9" customFormat="1" ht="11.25" x14ac:dyDescent="0.2">
      <c r="B30" s="124"/>
      <c r="C30" s="124"/>
      <c r="D30" s="222"/>
      <c r="E30" s="124"/>
      <c r="F30" s="124"/>
      <c r="G30" s="243"/>
      <c r="H30" s="243"/>
      <c r="I30" s="245"/>
      <c r="J30" s="245"/>
      <c r="K30" s="245"/>
      <c r="L30" s="245"/>
      <c r="M30" s="243"/>
      <c r="N30" s="246"/>
      <c r="O30" s="245"/>
      <c r="P30" s="245"/>
      <c r="Q30" s="245"/>
      <c r="R30" s="245"/>
      <c r="S30" s="245"/>
      <c r="T30" s="245"/>
      <c r="U30" s="245"/>
      <c r="V30" s="243"/>
    </row>
    <row r="31" spans="2:22" s="9" customFormat="1" ht="11.25" x14ac:dyDescent="0.2">
      <c r="B31" s="124"/>
      <c r="C31" s="124"/>
      <c r="D31" s="222"/>
      <c r="E31" s="124"/>
      <c r="F31" s="124"/>
      <c r="G31" s="243"/>
      <c r="H31" s="243"/>
      <c r="I31" s="245"/>
      <c r="J31" s="245"/>
      <c r="K31" s="245"/>
      <c r="L31" s="245"/>
      <c r="M31" s="243"/>
      <c r="N31" s="246"/>
      <c r="O31" s="245"/>
      <c r="P31" s="245"/>
      <c r="Q31" s="245"/>
      <c r="R31" s="245"/>
      <c r="S31" s="245"/>
      <c r="T31" s="245"/>
      <c r="U31" s="245"/>
      <c r="V31" s="243"/>
    </row>
    <row r="32" spans="2:22" s="9" customFormat="1" ht="11.25" x14ac:dyDescent="0.2">
      <c r="B32" s="124"/>
      <c r="C32" s="229"/>
      <c r="D32" s="222"/>
      <c r="E32" s="229"/>
      <c r="F32" s="124"/>
      <c r="G32" s="242"/>
      <c r="H32" s="243"/>
      <c r="I32" s="244"/>
      <c r="J32" s="245"/>
      <c r="K32" s="244"/>
      <c r="L32" s="245"/>
      <c r="M32" s="242"/>
      <c r="N32" s="246"/>
      <c r="O32" s="244"/>
      <c r="P32" s="245"/>
      <c r="Q32" s="244"/>
      <c r="R32" s="245"/>
      <c r="S32" s="244"/>
      <c r="T32" s="245"/>
      <c r="U32" s="244"/>
      <c r="V32" s="243"/>
    </row>
    <row r="33" spans="2:22" s="9" customFormat="1" ht="11.25" x14ac:dyDescent="0.2">
      <c r="B33" s="124"/>
      <c r="C33" s="124"/>
      <c r="D33" s="124"/>
      <c r="E33" s="124"/>
      <c r="F33" s="124"/>
      <c r="G33" s="247"/>
      <c r="H33" s="243"/>
      <c r="I33" s="244"/>
      <c r="J33" s="245"/>
      <c r="K33" s="248"/>
      <c r="L33" s="245"/>
      <c r="M33" s="243"/>
      <c r="N33" s="246"/>
      <c r="O33" s="245"/>
      <c r="P33" s="245"/>
      <c r="Q33" s="245"/>
      <c r="R33" s="245"/>
      <c r="S33" s="245"/>
      <c r="T33" s="245"/>
      <c r="U33" s="245"/>
      <c r="V33" s="243"/>
    </row>
    <row r="34" spans="2:22" s="9" customFormat="1" ht="11.25" x14ac:dyDescent="0.2">
      <c r="B34" s="124"/>
      <c r="C34" s="124"/>
      <c r="D34" s="124"/>
      <c r="E34" s="124"/>
      <c r="F34" s="124"/>
      <c r="G34" s="242"/>
      <c r="H34" s="243"/>
      <c r="I34" s="244"/>
      <c r="J34" s="245"/>
      <c r="K34" s="245"/>
      <c r="L34" s="245"/>
      <c r="M34" s="243"/>
      <c r="N34" s="246"/>
      <c r="O34" s="245"/>
      <c r="P34" s="245"/>
      <c r="Q34" s="245"/>
      <c r="R34" s="245"/>
      <c r="S34" s="245"/>
      <c r="T34" s="245"/>
      <c r="U34" s="245"/>
      <c r="V34" s="243"/>
    </row>
    <row r="35" spans="2:22" s="9" customFormat="1" ht="11.25" x14ac:dyDescent="0.2">
      <c r="B35" s="124"/>
      <c r="C35" s="124"/>
      <c r="D35" s="222"/>
      <c r="E35" s="124"/>
      <c r="F35" s="124"/>
      <c r="G35" s="243"/>
      <c r="H35" s="243"/>
      <c r="I35" s="245"/>
      <c r="J35" s="245"/>
      <c r="K35" s="245"/>
      <c r="L35" s="245"/>
      <c r="M35" s="243"/>
      <c r="N35" s="246"/>
      <c r="O35" s="245"/>
      <c r="P35" s="245"/>
      <c r="Q35" s="245"/>
      <c r="R35" s="245"/>
      <c r="S35" s="245"/>
      <c r="T35" s="245"/>
      <c r="U35" s="245"/>
      <c r="V35" s="243"/>
    </row>
    <row r="36" spans="2:22" s="9" customFormat="1" ht="11.25" x14ac:dyDescent="0.2">
      <c r="B36" s="124"/>
      <c r="C36" s="229"/>
      <c r="D36" s="222"/>
      <c r="E36" s="229"/>
      <c r="F36" s="124"/>
      <c r="G36" s="247"/>
      <c r="H36" s="243"/>
      <c r="I36" s="244"/>
      <c r="J36" s="245"/>
      <c r="K36" s="245"/>
      <c r="L36" s="245"/>
      <c r="M36" s="243"/>
      <c r="N36" s="246"/>
      <c r="O36" s="245"/>
      <c r="P36" s="245"/>
      <c r="Q36" s="245"/>
      <c r="R36" s="245"/>
      <c r="S36" s="245"/>
      <c r="T36" s="245"/>
      <c r="U36" s="245"/>
      <c r="V36" s="243"/>
    </row>
    <row r="37" spans="2:22" s="9" customFormat="1" ht="11.25" x14ac:dyDescent="0.2">
      <c r="B37" s="124"/>
      <c r="C37" s="221"/>
      <c r="D37" s="124"/>
      <c r="E37" s="229"/>
      <c r="F37" s="124"/>
      <c r="G37" s="247"/>
      <c r="H37" s="243"/>
      <c r="I37" s="244"/>
      <c r="J37" s="245"/>
      <c r="K37" s="245"/>
      <c r="L37" s="245"/>
      <c r="M37" s="243"/>
      <c r="N37" s="246"/>
      <c r="O37" s="245"/>
      <c r="P37" s="245"/>
      <c r="Q37" s="245"/>
      <c r="R37" s="245"/>
      <c r="S37" s="245"/>
      <c r="T37" s="245"/>
      <c r="U37" s="245"/>
      <c r="V37" s="243"/>
    </row>
    <row r="38" spans="2:22" s="9" customFormat="1" ht="11.25" x14ac:dyDescent="0.2">
      <c r="B38" s="124"/>
      <c r="C38" s="229"/>
      <c r="D38" s="124"/>
      <c r="E38" s="124"/>
      <c r="F38" s="229"/>
      <c r="G38" s="124"/>
      <c r="H38" s="229"/>
      <c r="I38" s="245"/>
      <c r="J38" s="245"/>
      <c r="K38" s="245"/>
      <c r="L38" s="245"/>
      <c r="M38" s="243"/>
      <c r="N38" s="246"/>
      <c r="O38" s="245"/>
      <c r="P38" s="245"/>
      <c r="Q38" s="245"/>
      <c r="R38" s="245"/>
      <c r="S38" s="245"/>
      <c r="T38" s="245"/>
      <c r="U38" s="245"/>
      <c r="V38" s="243"/>
    </row>
    <row r="39" spans="2:22" s="9" customFormat="1" ht="11.25" x14ac:dyDescent="0.2">
      <c r="B39" s="124"/>
      <c r="C39" s="221"/>
      <c r="D39" s="222"/>
      <c r="E39" s="229"/>
      <c r="F39" s="124"/>
      <c r="G39" s="243"/>
      <c r="H39" s="243"/>
      <c r="I39" s="245"/>
      <c r="J39" s="245"/>
      <c r="K39" s="245"/>
      <c r="L39" s="245"/>
      <c r="M39" s="243"/>
      <c r="N39" s="246"/>
      <c r="O39" s="245"/>
      <c r="P39" s="245"/>
      <c r="Q39" s="245"/>
      <c r="R39" s="245"/>
      <c r="S39" s="245"/>
      <c r="T39" s="245"/>
      <c r="U39" s="245"/>
      <c r="V39" s="243"/>
    </row>
    <row r="40" spans="2:22" s="9" customFormat="1" ht="11.25" x14ac:dyDescent="0.2">
      <c r="B40" s="124"/>
      <c r="C40" s="221"/>
      <c r="D40" s="222"/>
      <c r="E40" s="229"/>
      <c r="F40" s="124"/>
      <c r="G40" s="243"/>
      <c r="H40" s="243"/>
      <c r="I40" s="245"/>
      <c r="J40" s="245"/>
      <c r="K40" s="245"/>
      <c r="L40" s="245"/>
      <c r="M40" s="243"/>
      <c r="N40" s="246"/>
      <c r="O40" s="245"/>
      <c r="P40" s="245"/>
      <c r="Q40" s="245"/>
      <c r="R40" s="245"/>
      <c r="S40" s="245"/>
      <c r="T40" s="245"/>
      <c r="U40" s="245"/>
      <c r="V40" s="243"/>
    </row>
    <row r="41" spans="2:22" s="9" customFormat="1" ht="11.25" x14ac:dyDescent="0.2">
      <c r="B41" s="124"/>
      <c r="C41" s="229"/>
      <c r="D41" s="124"/>
      <c r="E41" s="229"/>
      <c r="F41" s="124"/>
      <c r="G41" s="243"/>
      <c r="H41" s="243"/>
      <c r="I41" s="245"/>
      <c r="J41" s="245"/>
      <c r="K41" s="245"/>
      <c r="L41" s="245"/>
      <c r="M41" s="243"/>
      <c r="N41" s="246"/>
      <c r="O41" s="245"/>
      <c r="P41" s="245"/>
      <c r="Q41" s="245"/>
      <c r="R41" s="245"/>
      <c r="S41" s="245"/>
      <c r="T41" s="245"/>
      <c r="U41" s="245"/>
      <c r="V41" s="243"/>
    </row>
    <row r="42" spans="2:22" s="9" customFormat="1" ht="11.25" x14ac:dyDescent="0.2">
      <c r="B42" s="124"/>
      <c r="C42" s="124"/>
      <c r="D42" s="124"/>
      <c r="E42" s="124"/>
      <c r="F42" s="124"/>
      <c r="G42" s="124"/>
      <c r="H42" s="124"/>
      <c r="I42" s="245"/>
      <c r="J42" s="245"/>
      <c r="K42" s="245"/>
      <c r="L42" s="245"/>
      <c r="M42" s="124"/>
      <c r="N42" s="246"/>
      <c r="O42" s="245"/>
      <c r="P42" s="245"/>
      <c r="Q42" s="245"/>
      <c r="R42" s="245"/>
      <c r="S42" s="245"/>
      <c r="T42" s="245"/>
      <c r="U42" s="245"/>
      <c r="V42" s="124"/>
    </row>
    <row r="43" spans="2:22" s="9" customFormat="1" ht="11.25" x14ac:dyDescent="0.2">
      <c r="B43" s="124"/>
      <c r="C43" s="124"/>
      <c r="D43" s="124"/>
      <c r="E43" s="124"/>
      <c r="F43" s="124"/>
      <c r="G43" s="124"/>
      <c r="H43" s="124"/>
      <c r="I43" s="245"/>
      <c r="J43" s="245"/>
      <c r="K43" s="245"/>
      <c r="L43" s="245"/>
      <c r="M43" s="124"/>
      <c r="N43" s="246"/>
      <c r="O43" s="245"/>
      <c r="P43" s="245"/>
      <c r="Q43" s="245"/>
      <c r="R43" s="245"/>
      <c r="S43" s="245"/>
      <c r="T43" s="245"/>
      <c r="U43" s="245"/>
      <c r="V43" s="124"/>
    </row>
    <row r="44" spans="2:22" s="9" customFormat="1" ht="12" thickBot="1" x14ac:dyDescent="0.25">
      <c r="B44" s="228"/>
      <c r="C44" s="228"/>
      <c r="D44" s="228"/>
      <c r="E44" s="228"/>
      <c r="F44" s="228"/>
      <c r="G44" s="228"/>
      <c r="H44" s="228"/>
      <c r="I44" s="245"/>
      <c r="J44" s="245"/>
      <c r="K44" s="245"/>
      <c r="L44" s="245"/>
      <c r="M44" s="124"/>
      <c r="N44" s="246"/>
      <c r="O44" s="245"/>
      <c r="P44" s="245"/>
      <c r="Q44" s="245"/>
      <c r="R44" s="245"/>
      <c r="S44" s="245"/>
      <c r="T44" s="245"/>
      <c r="U44" s="245"/>
      <c r="V44" s="124"/>
    </row>
    <row r="45" spans="2:22" ht="13.5" thickBot="1" x14ac:dyDescent="0.25">
      <c r="B45" s="515" t="s">
        <v>275</v>
      </c>
      <c r="C45" s="516"/>
      <c r="D45" s="516"/>
      <c r="E45" s="516"/>
      <c r="F45" s="516"/>
      <c r="G45" s="516"/>
      <c r="H45" s="517"/>
      <c r="I45" s="233">
        <f>SUM(I14:I44)</f>
        <v>0</v>
      </c>
      <c r="J45" s="233">
        <f>SUM(J14:J44)</f>
        <v>0</v>
      </c>
      <c r="K45" s="233">
        <f>SUM(K14:K44)</f>
        <v>0</v>
      </c>
      <c r="L45" s="233">
        <f>SUM(L14:L44)</f>
        <v>0</v>
      </c>
      <c r="M45" s="233" t="s">
        <v>276</v>
      </c>
      <c r="N45" s="233" t="s">
        <v>276</v>
      </c>
      <c r="O45" s="233">
        <f>SUM(O14:O44)</f>
        <v>0</v>
      </c>
      <c r="P45" s="233">
        <f>SUM(P14:P44)</f>
        <v>0</v>
      </c>
      <c r="Q45" s="233">
        <f>SUM(Q14:Q44)</f>
        <v>0</v>
      </c>
      <c r="R45" s="233">
        <f>SUM(R14:R44)</f>
        <v>0</v>
      </c>
      <c r="S45" s="256" t="s">
        <v>276</v>
      </c>
      <c r="T45" s="256" t="s">
        <v>276</v>
      </c>
      <c r="U45" s="256" t="s">
        <v>276</v>
      </c>
      <c r="V45" s="233"/>
    </row>
  </sheetData>
  <sheetProtection password="C9CB" sheet="1" objects="1" scenarios="1" formatCells="0" formatColumns="0" formatRows="0" insertColumns="0" insertRows="0" deleteRows="0" sort="0"/>
  <mergeCells count="9">
    <mergeCell ref="B45:H45"/>
    <mergeCell ref="C8:D8"/>
    <mergeCell ref="E8:H8"/>
    <mergeCell ref="I8:L8"/>
    <mergeCell ref="O1:R1"/>
    <mergeCell ref="M8:R8"/>
    <mergeCell ref="B3:V3"/>
    <mergeCell ref="B4:V4"/>
    <mergeCell ref="B5:V5"/>
  </mergeCells>
  <phoneticPr fontId="0" type="noConversion"/>
  <pageMargins left="0.25" right="0.25" top="0.25" bottom="0.25" header="0.5" footer="0.25"/>
  <pageSetup paperSize="5" scale="94" orientation="landscape" blackAndWhite="1" r:id="rId1"/>
  <headerFooter alignWithMargins="0">
    <oddFooter>&amp;C6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4"/>
  <sheetViews>
    <sheetView showGridLines="0" topLeftCell="A4" workbookViewId="0">
      <selection activeCell="P41" sqref="P41"/>
    </sheetView>
  </sheetViews>
  <sheetFormatPr defaultRowHeight="12.75" x14ac:dyDescent="0.2"/>
  <cols>
    <col min="1" max="1" width="2.140625" customWidth="1"/>
    <col min="2" max="2" width="29.140625" customWidth="1"/>
    <col min="3" max="7" width="12.7109375" customWidth="1"/>
    <col min="8" max="8" width="12.42578125" customWidth="1"/>
    <col min="9" max="10" width="12.7109375" customWidth="1"/>
  </cols>
  <sheetData>
    <row r="1" spans="2:10" x14ac:dyDescent="0.2">
      <c r="B1" s="68">
        <f>'Page 2'!B1</f>
        <v>0</v>
      </c>
      <c r="C1" s="478" t="s">
        <v>238</v>
      </c>
      <c r="D1" s="478"/>
      <c r="E1" s="478"/>
      <c r="F1" s="473">
        <f>'Jurat Page'!B12</f>
        <v>0</v>
      </c>
      <c r="G1" s="473"/>
      <c r="H1" s="473"/>
    </row>
    <row r="11" spans="2:10" x14ac:dyDescent="0.2">
      <c r="B11" s="504" t="s">
        <v>277</v>
      </c>
      <c r="C11" s="504"/>
      <c r="D11" s="504"/>
      <c r="E11" s="504"/>
      <c r="F11" s="504"/>
      <c r="G11" s="504"/>
      <c r="H11" s="504"/>
      <c r="I11" s="504"/>
      <c r="J11" s="504"/>
    </row>
    <row r="13" spans="2:10" x14ac:dyDescent="0.2">
      <c r="B13" s="473" t="s">
        <v>278</v>
      </c>
      <c r="C13" s="473"/>
      <c r="D13" s="473"/>
      <c r="E13" s="473"/>
      <c r="F13" s="473"/>
      <c r="G13" s="473"/>
      <c r="H13" s="473"/>
      <c r="I13" s="473"/>
      <c r="J13" s="473"/>
    </row>
    <row r="15" spans="2:10" x14ac:dyDescent="0.2">
      <c r="B15" s="504" t="s">
        <v>279</v>
      </c>
      <c r="C15" s="504"/>
      <c r="D15" s="504"/>
      <c r="E15" s="504"/>
      <c r="F15" s="504"/>
      <c r="G15" s="504"/>
      <c r="H15" s="504"/>
      <c r="I15" s="504"/>
      <c r="J15" s="504"/>
    </row>
    <row r="16" spans="2:10" ht="13.5" thickBot="1" x14ac:dyDescent="0.25"/>
    <row r="17" spans="2:10" x14ac:dyDescent="0.2">
      <c r="B17" s="257"/>
      <c r="C17" s="519">
        <v>1</v>
      </c>
      <c r="D17" s="522"/>
      <c r="E17" s="519">
        <v>2</v>
      </c>
      <c r="F17" s="522"/>
      <c r="G17" s="505">
        <v>3</v>
      </c>
      <c r="H17" s="505"/>
      <c r="I17" s="519">
        <v>4</v>
      </c>
      <c r="J17" s="492"/>
    </row>
    <row r="18" spans="2:10" x14ac:dyDescent="0.2">
      <c r="B18" s="258"/>
      <c r="C18" s="520" t="s">
        <v>280</v>
      </c>
      <c r="D18" s="521"/>
      <c r="E18" s="520" t="s">
        <v>281</v>
      </c>
      <c r="F18" s="521"/>
      <c r="G18" s="514" t="s">
        <v>281</v>
      </c>
      <c r="H18" s="514"/>
      <c r="I18" s="520" t="s">
        <v>282</v>
      </c>
      <c r="J18" s="497"/>
    </row>
    <row r="19" spans="2:10" x14ac:dyDescent="0.2">
      <c r="B19" s="258"/>
      <c r="C19" s="520" t="s">
        <v>283</v>
      </c>
      <c r="D19" s="521"/>
      <c r="E19" s="520" t="s">
        <v>284</v>
      </c>
      <c r="F19" s="521"/>
      <c r="G19" s="514" t="s">
        <v>285</v>
      </c>
      <c r="H19" s="514"/>
      <c r="I19" s="520" t="s">
        <v>286</v>
      </c>
      <c r="J19" s="497"/>
    </row>
    <row r="20" spans="2:10" x14ac:dyDescent="0.2">
      <c r="B20" s="258"/>
      <c r="C20" s="259"/>
      <c r="D20" s="260"/>
      <c r="E20" s="259"/>
      <c r="F20" s="260"/>
      <c r="G20" s="9"/>
      <c r="H20" s="9"/>
      <c r="I20" s="259"/>
      <c r="J20" s="261"/>
    </row>
    <row r="21" spans="2:10" x14ac:dyDescent="0.2">
      <c r="B21" s="262" t="s">
        <v>287</v>
      </c>
      <c r="C21" s="263" t="s">
        <v>288</v>
      </c>
      <c r="D21" s="264" t="s">
        <v>289</v>
      </c>
      <c r="E21" s="265" t="s">
        <v>288</v>
      </c>
      <c r="F21" s="264" t="s">
        <v>289</v>
      </c>
      <c r="G21" s="265" t="s">
        <v>288</v>
      </c>
      <c r="H21" s="264" t="s">
        <v>289</v>
      </c>
      <c r="I21" s="266" t="s">
        <v>288</v>
      </c>
      <c r="J21" s="267" t="s">
        <v>289</v>
      </c>
    </row>
    <row r="22" spans="2:10" x14ac:dyDescent="0.2">
      <c r="B22" s="268" t="s">
        <v>290</v>
      </c>
      <c r="C22" s="32"/>
      <c r="D22" s="33"/>
      <c r="E22" s="32"/>
      <c r="F22" s="33"/>
      <c r="G22" s="32"/>
      <c r="H22" s="33"/>
      <c r="I22" s="269">
        <f>SUM(C22-G22)</f>
        <v>0</v>
      </c>
      <c r="J22" s="270">
        <f>SUM(D22-H22)</f>
        <v>0</v>
      </c>
    </row>
    <row r="23" spans="2:10" x14ac:dyDescent="0.2">
      <c r="B23" s="271" t="s">
        <v>291</v>
      </c>
      <c r="C23" s="34"/>
      <c r="D23" s="35"/>
      <c r="E23" s="34"/>
      <c r="F23" s="35"/>
      <c r="G23" s="34"/>
      <c r="H23" s="35"/>
      <c r="I23" s="269">
        <f t="shared" ref="I23:J31" si="0">SUM(C23-G23)</f>
        <v>0</v>
      </c>
      <c r="J23" s="270">
        <f t="shared" si="0"/>
        <v>0</v>
      </c>
    </row>
    <row r="24" spans="2:10" x14ac:dyDescent="0.2">
      <c r="B24" s="271" t="s">
        <v>292</v>
      </c>
      <c r="C24" s="34"/>
      <c r="D24" s="35"/>
      <c r="E24" s="34"/>
      <c r="F24" s="35"/>
      <c r="G24" s="34"/>
      <c r="H24" s="35"/>
      <c r="I24" s="269">
        <f t="shared" si="0"/>
        <v>0</v>
      </c>
      <c r="J24" s="270">
        <f t="shared" si="0"/>
        <v>0</v>
      </c>
    </row>
    <row r="25" spans="2:10" x14ac:dyDescent="0.2">
      <c r="B25" s="271" t="s">
        <v>293</v>
      </c>
      <c r="C25" s="34"/>
      <c r="D25" s="35"/>
      <c r="E25" s="34"/>
      <c r="F25" s="35"/>
      <c r="G25" s="34"/>
      <c r="H25" s="35"/>
      <c r="I25" s="269">
        <f t="shared" si="0"/>
        <v>0</v>
      </c>
      <c r="J25" s="270">
        <f t="shared" si="0"/>
        <v>0</v>
      </c>
    </row>
    <row r="26" spans="2:10" ht="22.5" x14ac:dyDescent="0.2">
      <c r="B26" s="454" t="s">
        <v>596</v>
      </c>
      <c r="C26" s="60"/>
      <c r="D26" s="61"/>
      <c r="E26" s="60"/>
      <c r="F26" s="61"/>
      <c r="G26" s="60"/>
      <c r="H26" s="61"/>
      <c r="I26" s="269">
        <f t="shared" si="0"/>
        <v>0</v>
      </c>
      <c r="J26" s="270">
        <f t="shared" si="0"/>
        <v>0</v>
      </c>
    </row>
    <row r="27" spans="2:10" x14ac:dyDescent="0.2">
      <c r="B27" s="271" t="s">
        <v>294</v>
      </c>
      <c r="C27" s="34"/>
      <c r="D27" s="35"/>
      <c r="E27" s="34"/>
      <c r="F27" s="35"/>
      <c r="G27" s="34"/>
      <c r="H27" s="35"/>
      <c r="I27" s="269">
        <f>SUM(C27-G27)</f>
        <v>0</v>
      </c>
      <c r="J27" s="270">
        <f>SUM(D27-H27)</f>
        <v>0</v>
      </c>
    </row>
    <row r="28" spans="2:10" x14ac:dyDescent="0.2">
      <c r="B28" s="272" t="s">
        <v>487</v>
      </c>
      <c r="C28" s="60"/>
      <c r="D28" s="61"/>
      <c r="E28" s="60"/>
      <c r="F28" s="61"/>
      <c r="G28" s="60"/>
      <c r="H28" s="61"/>
      <c r="I28" s="269">
        <f t="shared" si="0"/>
        <v>0</v>
      </c>
      <c r="J28" s="270">
        <f t="shared" si="0"/>
        <v>0</v>
      </c>
    </row>
    <row r="29" spans="2:10" x14ac:dyDescent="0.2">
      <c r="B29" s="271"/>
      <c r="C29" s="62"/>
      <c r="D29" s="63"/>
      <c r="E29" s="64"/>
      <c r="F29" s="63"/>
      <c r="G29" s="64"/>
      <c r="H29" s="63"/>
      <c r="I29" s="269">
        <f t="shared" si="0"/>
        <v>0</v>
      </c>
      <c r="J29" s="270">
        <f t="shared" si="0"/>
        <v>0</v>
      </c>
    </row>
    <row r="30" spans="2:10" x14ac:dyDescent="0.2">
      <c r="B30" s="258"/>
      <c r="C30" s="62"/>
      <c r="D30" s="65"/>
      <c r="E30" s="62"/>
      <c r="F30" s="65"/>
      <c r="G30" s="62"/>
      <c r="H30" s="65"/>
      <c r="I30" s="269">
        <f t="shared" si="0"/>
        <v>0</v>
      </c>
      <c r="J30" s="270">
        <f t="shared" si="0"/>
        <v>0</v>
      </c>
    </row>
    <row r="31" spans="2:10" ht="13.5" thickBot="1" x14ac:dyDescent="0.25">
      <c r="B31" s="273" t="s">
        <v>295</v>
      </c>
      <c r="C31" s="274">
        <f t="shared" ref="C31:H31" si="1">SUM(C22:C29)</f>
        <v>0</v>
      </c>
      <c r="D31" s="274">
        <f t="shared" si="1"/>
        <v>0</v>
      </c>
      <c r="E31" s="275">
        <f t="shared" si="1"/>
        <v>0</v>
      </c>
      <c r="F31" s="275">
        <f t="shared" si="1"/>
        <v>0</v>
      </c>
      <c r="G31" s="275">
        <f t="shared" si="1"/>
        <v>0</v>
      </c>
      <c r="H31" s="275">
        <f t="shared" si="1"/>
        <v>0</v>
      </c>
      <c r="I31" s="276">
        <f t="shared" si="0"/>
        <v>0</v>
      </c>
      <c r="J31" s="277">
        <f t="shared" si="0"/>
        <v>0</v>
      </c>
    </row>
    <row r="32" spans="2:10" x14ac:dyDescent="0.2">
      <c r="B32" s="115"/>
      <c r="C32" s="278"/>
      <c r="D32" s="278"/>
      <c r="E32" s="279"/>
      <c r="F32" s="279"/>
      <c r="G32" s="279"/>
      <c r="H32" s="279"/>
      <c r="I32" s="279"/>
      <c r="J32" s="279"/>
    </row>
    <row r="33" spans="2:10" x14ac:dyDescent="0.2">
      <c r="B33" s="9" t="s">
        <v>296</v>
      </c>
    </row>
    <row r="37" spans="2:10" x14ac:dyDescent="0.2">
      <c r="B37" s="504" t="s">
        <v>297</v>
      </c>
      <c r="C37" s="504"/>
      <c r="D37" s="504"/>
      <c r="E37" s="504"/>
      <c r="F37" s="504"/>
      <c r="G37" s="504"/>
      <c r="H37" s="504"/>
      <c r="I37" s="504"/>
      <c r="J37" s="504"/>
    </row>
    <row r="38" spans="2:10" ht="13.5" thickBot="1" x14ac:dyDescent="0.25"/>
    <row r="39" spans="2:10" x14ac:dyDescent="0.2">
      <c r="B39" s="112"/>
      <c r="C39" s="280">
        <v>1</v>
      </c>
      <c r="D39" s="95">
        <v>2</v>
      </c>
      <c r="E39" s="280">
        <v>3</v>
      </c>
      <c r="F39" s="280">
        <v>4</v>
      </c>
      <c r="G39" s="169">
        <v>5</v>
      </c>
    </row>
    <row r="40" spans="2:10" x14ac:dyDescent="0.2">
      <c r="B40" s="17"/>
      <c r="C40" s="281"/>
      <c r="D40" s="31"/>
      <c r="E40" s="282"/>
      <c r="F40" s="281" t="s">
        <v>298</v>
      </c>
      <c r="G40" s="171" t="s">
        <v>415</v>
      </c>
    </row>
    <row r="41" spans="2:10" x14ac:dyDescent="0.2">
      <c r="B41" s="17"/>
      <c r="C41" s="281"/>
      <c r="D41" s="31"/>
      <c r="E41" s="281" t="s">
        <v>298</v>
      </c>
      <c r="F41" s="281" t="s">
        <v>299</v>
      </c>
      <c r="G41" s="171" t="s">
        <v>300</v>
      </c>
    </row>
    <row r="42" spans="2:10" x14ac:dyDescent="0.2">
      <c r="B42" s="17"/>
      <c r="C42" s="281" t="s">
        <v>280</v>
      </c>
      <c r="D42" s="31" t="s">
        <v>301</v>
      </c>
      <c r="E42" s="281" t="s">
        <v>302</v>
      </c>
      <c r="F42" s="281" t="s">
        <v>303</v>
      </c>
      <c r="G42" s="171" t="s">
        <v>304</v>
      </c>
    </row>
    <row r="43" spans="2:10" x14ac:dyDescent="0.2">
      <c r="B43" s="17"/>
      <c r="C43" s="281" t="s">
        <v>305</v>
      </c>
      <c r="D43" s="31" t="s">
        <v>281</v>
      </c>
      <c r="E43" s="281" t="s">
        <v>306</v>
      </c>
      <c r="F43" s="281" t="s">
        <v>307</v>
      </c>
      <c r="G43" s="171" t="s">
        <v>308</v>
      </c>
    </row>
    <row r="44" spans="2:10" ht="13.5" thickBot="1" x14ac:dyDescent="0.25">
      <c r="B44" s="98" t="s">
        <v>287</v>
      </c>
      <c r="C44" s="283" t="s">
        <v>309</v>
      </c>
      <c r="D44" s="93" t="s">
        <v>284</v>
      </c>
      <c r="E44" s="283" t="s">
        <v>310</v>
      </c>
      <c r="F44" s="283" t="s">
        <v>311</v>
      </c>
      <c r="G44" s="172" t="s">
        <v>312</v>
      </c>
    </row>
    <row r="45" spans="2:10" x14ac:dyDescent="0.2">
      <c r="B45" s="284" t="s">
        <v>290</v>
      </c>
      <c r="C45" s="37"/>
      <c r="D45" s="51"/>
      <c r="E45" s="37"/>
      <c r="F45" s="37"/>
      <c r="G45" s="285">
        <f t="shared" ref="G45:G51" si="2">SUM(C45+D45-E45-F45)</f>
        <v>0</v>
      </c>
    </row>
    <row r="46" spans="2:10" x14ac:dyDescent="0.2">
      <c r="B46" s="286" t="s">
        <v>291</v>
      </c>
      <c r="C46" s="34"/>
      <c r="D46" s="35"/>
      <c r="E46" s="34"/>
      <c r="F46" s="34"/>
      <c r="G46" s="287">
        <f t="shared" si="2"/>
        <v>0</v>
      </c>
    </row>
    <row r="47" spans="2:10" x14ac:dyDescent="0.2">
      <c r="B47" s="18" t="s">
        <v>292</v>
      </c>
      <c r="C47" s="36"/>
      <c r="D47" s="52"/>
      <c r="E47" s="36"/>
      <c r="F47" s="36"/>
      <c r="G47" s="288">
        <f t="shared" si="2"/>
        <v>0</v>
      </c>
    </row>
    <row r="48" spans="2:10" x14ac:dyDescent="0.2">
      <c r="B48" s="286" t="s">
        <v>293</v>
      </c>
      <c r="C48" s="34"/>
      <c r="D48" s="35"/>
      <c r="E48" s="34"/>
      <c r="F48" s="34"/>
      <c r="G48" s="287">
        <f t="shared" si="2"/>
        <v>0</v>
      </c>
    </row>
    <row r="49" spans="2:7" x14ac:dyDescent="0.2">
      <c r="B49" s="272" t="s">
        <v>520</v>
      </c>
      <c r="C49" s="34"/>
      <c r="D49" s="35"/>
      <c r="E49" s="34"/>
      <c r="F49" s="34"/>
      <c r="G49" s="288">
        <f t="shared" si="2"/>
        <v>0</v>
      </c>
    </row>
    <row r="50" spans="2:7" x14ac:dyDescent="0.2">
      <c r="B50" s="286" t="s">
        <v>294</v>
      </c>
      <c r="C50" s="34"/>
      <c r="D50" s="35"/>
      <c r="E50" s="34"/>
      <c r="F50" s="34"/>
      <c r="G50" s="288">
        <f t="shared" si="2"/>
        <v>0</v>
      </c>
    </row>
    <row r="51" spans="2:7" x14ac:dyDescent="0.2">
      <c r="B51" s="18"/>
      <c r="C51" s="64"/>
      <c r="D51" s="63"/>
      <c r="E51" s="64"/>
      <c r="F51" s="64"/>
      <c r="G51" s="288">
        <f t="shared" si="2"/>
        <v>0</v>
      </c>
    </row>
    <row r="52" spans="2:7" ht="13.5" thickBot="1" x14ac:dyDescent="0.25">
      <c r="B52" s="289" t="s">
        <v>295</v>
      </c>
      <c r="C52" s="275">
        <f>SUM(C45:C51)</f>
        <v>0</v>
      </c>
      <c r="D52" s="290">
        <f>SUM(D45:D51)</f>
        <v>0</v>
      </c>
      <c r="E52" s="275">
        <f>SUM(E45:E51)</f>
        <v>0</v>
      </c>
      <c r="F52" s="275">
        <f>SUM(F45:F51)</f>
        <v>0</v>
      </c>
      <c r="G52" s="291">
        <f>SUM(G45:G51)</f>
        <v>0</v>
      </c>
    </row>
    <row r="54" spans="2:7" x14ac:dyDescent="0.2">
      <c r="B54" s="9" t="s">
        <v>416</v>
      </c>
    </row>
  </sheetData>
  <sheetProtection algorithmName="SHA-512" hashValue="T3LpQjG8C6eZuGmNJg17/ZEye8Y81ex26aXUA18xbaiNysdEgwNSJgiRbTCkMIuA66SUreOUvfm7tb9OhU7Qug==" saltValue="Xl5I7FWVE3JMoooGixLGew==" spinCount="100000" sheet="1" objects="1" scenarios="1" formatCells="0" formatColumns="0" formatRows="0" insertColumns="0" insertRows="0" deleteRows="0"/>
  <mergeCells count="18">
    <mergeCell ref="C17:D17"/>
    <mergeCell ref="E17:F17"/>
    <mergeCell ref="G17:H17"/>
    <mergeCell ref="I17:J17"/>
    <mergeCell ref="B37:J37"/>
    <mergeCell ref="C1:E1"/>
    <mergeCell ref="C19:D19"/>
    <mergeCell ref="E19:F19"/>
    <mergeCell ref="G19:H19"/>
    <mergeCell ref="I19:J19"/>
    <mergeCell ref="C18:D18"/>
    <mergeCell ref="E18:F18"/>
    <mergeCell ref="G18:H18"/>
    <mergeCell ref="F1:H1"/>
    <mergeCell ref="I18:J18"/>
    <mergeCell ref="B11:J11"/>
    <mergeCell ref="B13:J13"/>
    <mergeCell ref="B15:J15"/>
  </mergeCells>
  <phoneticPr fontId="0" type="noConversion"/>
  <pageMargins left="0.25" right="0.25" top="1.25" bottom="0.75" header="0.5" footer="0.5"/>
  <pageSetup paperSize="5" scale="80" orientation="portrait" blackAndWhite="1" r:id="rId1"/>
  <headerFooter alignWithMargins="0">
    <oddFooter>&amp;C7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J90"/>
  <sheetViews>
    <sheetView showGridLines="0" topLeftCell="A37" workbookViewId="0">
      <selection activeCell="D64" sqref="D64"/>
    </sheetView>
  </sheetViews>
  <sheetFormatPr defaultRowHeight="12.75" x14ac:dyDescent="0.2"/>
  <cols>
    <col min="1" max="1" width="1.5703125" customWidth="1"/>
    <col min="2" max="2" width="20.85546875" customWidth="1"/>
    <col min="3" max="3" width="20.140625" bestFit="1" customWidth="1"/>
    <col min="4" max="4" width="11.140625" customWidth="1"/>
    <col min="5" max="5" width="11.140625" bestFit="1" customWidth="1"/>
    <col min="6" max="6" width="14.28515625" customWidth="1"/>
    <col min="7" max="8" width="10.5703125" customWidth="1"/>
  </cols>
  <sheetData>
    <row r="1" spans="2:10" x14ac:dyDescent="0.2">
      <c r="B1" s="66">
        <f>'Page 2'!B1</f>
        <v>0</v>
      </c>
      <c r="C1" s="529" t="s">
        <v>439</v>
      </c>
      <c r="D1" s="529"/>
      <c r="E1" s="504">
        <f>'Jurat Page'!B12</f>
        <v>0</v>
      </c>
      <c r="F1" s="504"/>
      <c r="G1" s="504"/>
      <c r="H1" s="504"/>
      <c r="I1" s="504"/>
    </row>
    <row r="3" spans="2:10" ht="15.75" x14ac:dyDescent="0.25">
      <c r="B3" s="476" t="s">
        <v>313</v>
      </c>
      <c r="C3" s="476"/>
      <c r="D3" s="476"/>
      <c r="E3" s="476"/>
      <c r="F3" s="476"/>
      <c r="G3" s="476"/>
      <c r="H3" s="476"/>
      <c r="I3" s="476"/>
    </row>
    <row r="4" spans="2:10" x14ac:dyDescent="0.2">
      <c r="B4" s="504" t="s">
        <v>314</v>
      </c>
      <c r="C4" s="504"/>
      <c r="D4" s="504"/>
      <c r="E4" s="504"/>
      <c r="F4" s="504"/>
      <c r="G4" s="504"/>
      <c r="H4" s="504"/>
      <c r="I4" s="504"/>
    </row>
    <row r="5" spans="2:10" ht="13.5" thickBot="1" x14ac:dyDescent="0.25"/>
    <row r="6" spans="2:10" x14ac:dyDescent="0.2">
      <c r="B6" s="491">
        <v>1</v>
      </c>
      <c r="C6" s="492"/>
      <c r="D6" s="94">
        <v>2</v>
      </c>
      <c r="E6" s="95">
        <v>3</v>
      </c>
      <c r="F6" s="94">
        <v>4</v>
      </c>
      <c r="G6" s="95">
        <v>5</v>
      </c>
      <c r="H6" s="94">
        <v>6</v>
      </c>
      <c r="I6" s="31"/>
    </row>
    <row r="7" spans="2:10" x14ac:dyDescent="0.2">
      <c r="B7" s="493"/>
      <c r="C7" s="494"/>
      <c r="D7" s="155"/>
      <c r="E7" s="31" t="s">
        <v>315</v>
      </c>
      <c r="F7" s="97" t="s">
        <v>295</v>
      </c>
      <c r="G7" s="31" t="s">
        <v>316</v>
      </c>
      <c r="H7" s="96"/>
      <c r="I7" s="9"/>
    </row>
    <row r="8" spans="2:10" x14ac:dyDescent="0.2">
      <c r="B8" s="493"/>
      <c r="C8" s="494"/>
      <c r="D8" s="31" t="s">
        <v>582</v>
      </c>
      <c r="E8" s="97" t="s">
        <v>543</v>
      </c>
      <c r="F8" s="97" t="s">
        <v>286</v>
      </c>
      <c r="G8" s="31" t="s">
        <v>584</v>
      </c>
      <c r="H8" s="97" t="s">
        <v>545</v>
      </c>
      <c r="I8" s="31"/>
    </row>
    <row r="9" spans="2:10" ht="13.5" thickBot="1" x14ac:dyDescent="0.25">
      <c r="B9" s="498" t="s">
        <v>317</v>
      </c>
      <c r="C9" s="499"/>
      <c r="D9" s="99" t="s">
        <v>583</v>
      </c>
      <c r="E9" s="93" t="s">
        <v>544</v>
      </c>
      <c r="F9" s="99" t="s">
        <v>587</v>
      </c>
      <c r="G9" s="93" t="s">
        <v>284</v>
      </c>
      <c r="H9" s="99" t="s">
        <v>546</v>
      </c>
      <c r="I9" s="9"/>
      <c r="J9" s="9"/>
    </row>
    <row r="10" spans="2:10" s="9" customFormat="1" ht="11.25" x14ac:dyDescent="0.2">
      <c r="B10" s="531"/>
      <c r="C10" s="532"/>
      <c r="D10" s="130"/>
      <c r="E10" s="293"/>
      <c r="F10" s="147"/>
      <c r="G10" s="293"/>
      <c r="H10" s="130"/>
    </row>
    <row r="11" spans="2:10" s="9" customFormat="1" ht="11.25" x14ac:dyDescent="0.2">
      <c r="B11" s="523"/>
      <c r="C11" s="524"/>
      <c r="D11" s="124"/>
      <c r="E11" s="229"/>
      <c r="F11" s="126"/>
      <c r="G11" s="229"/>
      <c r="H11" s="124"/>
    </row>
    <row r="12" spans="2:10" s="9" customFormat="1" ht="11.25" x14ac:dyDescent="0.2">
      <c r="B12" s="523"/>
      <c r="C12" s="524"/>
      <c r="D12" s="130"/>
      <c r="E12" s="219"/>
      <c r="F12" s="121"/>
      <c r="G12" s="219"/>
      <c r="H12" s="130"/>
    </row>
    <row r="13" spans="2:10" s="9" customFormat="1" ht="13.5" customHeight="1" thickBot="1" x14ac:dyDescent="0.25">
      <c r="B13" s="525"/>
      <c r="C13" s="526"/>
      <c r="D13" s="134"/>
      <c r="E13" s="442"/>
      <c r="F13" s="136"/>
      <c r="G13" s="442"/>
      <c r="H13" s="134"/>
    </row>
    <row r="14" spans="2:10" ht="13.5" thickBot="1" x14ac:dyDescent="0.25">
      <c r="B14" s="527"/>
      <c r="C14" s="490"/>
      <c r="D14" s="294" t="s">
        <v>163</v>
      </c>
      <c r="E14" s="443">
        <f>SUM(E10:E12)</f>
        <v>0</v>
      </c>
      <c r="F14" s="444">
        <f>SUM(F10:F13)</f>
        <v>0</v>
      </c>
      <c r="G14" s="93" t="s">
        <v>164</v>
      </c>
      <c r="H14" s="30"/>
      <c r="I14" s="9"/>
    </row>
    <row r="15" spans="2:10" x14ac:dyDescent="0.2">
      <c r="B15" s="9"/>
      <c r="C15" s="102"/>
      <c r="D15" s="102"/>
      <c r="E15" s="95"/>
      <c r="F15" s="102"/>
      <c r="G15" s="102"/>
      <c r="H15" s="9"/>
    </row>
    <row r="16" spans="2:10" x14ac:dyDescent="0.2">
      <c r="B16" s="9" t="s">
        <v>585</v>
      </c>
      <c r="C16" s="9"/>
      <c r="D16" s="9"/>
      <c r="E16" s="9"/>
      <c r="F16" s="9"/>
      <c r="G16" s="9"/>
      <c r="H16" s="9"/>
    </row>
    <row r="17" spans="2:9" x14ac:dyDescent="0.2">
      <c r="B17" s="9" t="s">
        <v>586</v>
      </c>
      <c r="C17" s="9"/>
      <c r="D17" s="9"/>
      <c r="E17" s="9"/>
      <c r="F17" s="9"/>
      <c r="G17" s="9"/>
      <c r="H17" s="9"/>
    </row>
    <row r="18" spans="2:9" ht="15.75" x14ac:dyDescent="0.25">
      <c r="B18" s="476" t="s">
        <v>318</v>
      </c>
      <c r="C18" s="476"/>
      <c r="D18" s="476"/>
      <c r="E18" s="476"/>
      <c r="F18" s="476"/>
      <c r="G18" s="476"/>
      <c r="H18" s="476"/>
      <c r="I18" s="476"/>
    </row>
    <row r="19" spans="2:9" x14ac:dyDescent="0.2">
      <c r="B19" s="9" t="s">
        <v>319</v>
      </c>
    </row>
    <row r="20" spans="2:9" x14ac:dyDescent="0.2">
      <c r="B20" s="9" t="s">
        <v>535</v>
      </c>
    </row>
    <row r="21" spans="2:9" x14ac:dyDescent="0.2">
      <c r="B21" s="9" t="s">
        <v>320</v>
      </c>
    </row>
    <row r="22" spans="2:9" ht="13.5" thickBot="1" x14ac:dyDescent="0.25">
      <c r="B22" s="295"/>
      <c r="C22" s="295"/>
      <c r="D22" s="295"/>
      <c r="E22" s="295"/>
      <c r="F22" s="295"/>
      <c r="G22" s="295"/>
      <c r="H22" s="295"/>
      <c r="I22" s="295"/>
    </row>
    <row r="23" spans="2:9" x14ac:dyDescent="0.2">
      <c r="B23" s="94">
        <v>1</v>
      </c>
      <c r="C23" s="31">
        <v>2</v>
      </c>
      <c r="D23" s="94">
        <v>3</v>
      </c>
      <c r="E23" s="94">
        <v>4</v>
      </c>
      <c r="F23" s="31">
        <v>5</v>
      </c>
      <c r="G23" s="94">
        <v>6</v>
      </c>
      <c r="H23" s="94">
        <v>7</v>
      </c>
      <c r="I23" s="94">
        <v>8</v>
      </c>
    </row>
    <row r="24" spans="2:9" x14ac:dyDescent="0.2">
      <c r="B24" s="97"/>
      <c r="C24" s="31"/>
      <c r="D24" s="97"/>
      <c r="E24" s="97"/>
      <c r="F24" s="31"/>
      <c r="G24" s="97"/>
      <c r="H24" s="97" t="s">
        <v>530</v>
      </c>
      <c r="I24" s="97" t="s">
        <v>534</v>
      </c>
    </row>
    <row r="25" spans="2:9" x14ac:dyDescent="0.2">
      <c r="B25" s="97"/>
      <c r="C25" s="31"/>
      <c r="D25" s="97"/>
      <c r="E25" s="97" t="s">
        <v>327</v>
      </c>
      <c r="F25" s="31" t="s">
        <v>321</v>
      </c>
      <c r="G25" s="97" t="s">
        <v>551</v>
      </c>
      <c r="H25" s="97" t="s">
        <v>531</v>
      </c>
      <c r="I25" s="97" t="s">
        <v>322</v>
      </c>
    </row>
    <row r="26" spans="2:9" x14ac:dyDescent="0.2">
      <c r="B26" s="97"/>
      <c r="C26" s="31"/>
      <c r="D26" s="97"/>
      <c r="E26" s="97" t="s">
        <v>521</v>
      </c>
      <c r="F26" s="31" t="s">
        <v>178</v>
      </c>
      <c r="G26" s="97" t="s">
        <v>552</v>
      </c>
      <c r="H26" s="97" t="s">
        <v>532</v>
      </c>
      <c r="I26" s="97" t="s">
        <v>323</v>
      </c>
    </row>
    <row r="27" spans="2:9" ht="13.5" thickBot="1" x14ac:dyDescent="0.25">
      <c r="B27" s="99" t="s">
        <v>324</v>
      </c>
      <c r="C27" s="93" t="s">
        <v>325</v>
      </c>
      <c r="D27" s="99" t="s">
        <v>326</v>
      </c>
      <c r="E27" s="99" t="s">
        <v>492</v>
      </c>
      <c r="F27" s="93" t="s">
        <v>328</v>
      </c>
      <c r="G27" s="99" t="s">
        <v>553</v>
      </c>
      <c r="H27" s="99" t="s">
        <v>533</v>
      </c>
      <c r="I27" s="99" t="s">
        <v>329</v>
      </c>
    </row>
    <row r="28" spans="2:9" s="9" customFormat="1" ht="11.25" x14ac:dyDescent="0.2">
      <c r="B28" s="235"/>
      <c r="C28" s="235"/>
      <c r="D28" s="195"/>
      <c r="E28" s="195"/>
      <c r="F28" s="141"/>
      <c r="G28" s="141"/>
      <c r="H28" s="141"/>
      <c r="I28" s="141"/>
    </row>
    <row r="29" spans="2:9" s="9" customFormat="1" ht="11.25" x14ac:dyDescent="0.2">
      <c r="B29" s="124"/>
      <c r="C29" s="124"/>
      <c r="D29" s="126"/>
      <c r="E29" s="126"/>
      <c r="F29" s="126"/>
      <c r="G29" s="126"/>
      <c r="H29" s="126"/>
      <c r="I29" s="126"/>
    </row>
    <row r="30" spans="2:9" s="9" customFormat="1" ht="11.25" x14ac:dyDescent="0.2">
      <c r="B30" s="124"/>
      <c r="C30" s="124"/>
      <c r="D30" s="126"/>
      <c r="E30" s="126"/>
      <c r="F30" s="126"/>
      <c r="G30" s="126"/>
      <c r="H30" s="126"/>
      <c r="I30" s="126"/>
    </row>
    <row r="31" spans="2:9" s="9" customFormat="1" ht="11.25" x14ac:dyDescent="0.2">
      <c r="B31" s="124"/>
      <c r="C31" s="124"/>
      <c r="D31" s="126"/>
      <c r="E31" s="126"/>
      <c r="F31" s="126"/>
      <c r="G31" s="126"/>
      <c r="H31" s="126"/>
      <c r="I31" s="126"/>
    </row>
    <row r="32" spans="2:9" s="9" customFormat="1" ht="11.25" x14ac:dyDescent="0.2">
      <c r="B32" s="124"/>
      <c r="C32" s="124"/>
      <c r="D32" s="126"/>
      <c r="E32" s="126"/>
      <c r="F32" s="126"/>
      <c r="G32" s="126"/>
      <c r="H32" s="126"/>
      <c r="I32" s="126"/>
    </row>
    <row r="33" spans="2:9" s="9" customFormat="1" ht="11.25" x14ac:dyDescent="0.2">
      <c r="B33" s="124"/>
      <c r="C33" s="124"/>
      <c r="D33" s="126"/>
      <c r="E33" s="126"/>
      <c r="F33" s="126"/>
      <c r="G33" s="126"/>
      <c r="H33" s="126"/>
      <c r="I33" s="126"/>
    </row>
    <row r="34" spans="2:9" s="9" customFormat="1" ht="11.25" x14ac:dyDescent="0.2">
      <c r="B34" s="124"/>
      <c r="C34" s="124"/>
      <c r="D34" s="126"/>
      <c r="E34" s="126"/>
      <c r="F34" s="126"/>
      <c r="G34" s="126"/>
      <c r="H34" s="126"/>
      <c r="I34" s="126"/>
    </row>
    <row r="35" spans="2:9" s="9" customFormat="1" ht="11.25" x14ac:dyDescent="0.2">
      <c r="B35" s="124"/>
      <c r="C35" s="124"/>
      <c r="D35" s="126"/>
      <c r="E35" s="126"/>
      <c r="F35" s="126"/>
      <c r="G35" s="126"/>
      <c r="H35" s="126"/>
      <c r="I35" s="126"/>
    </row>
    <row r="36" spans="2:9" s="9" customFormat="1" ht="11.25" x14ac:dyDescent="0.2">
      <c r="B36" s="124"/>
      <c r="C36" s="124"/>
      <c r="D36" s="126"/>
      <c r="E36" s="126"/>
      <c r="F36" s="126"/>
      <c r="G36" s="126"/>
      <c r="H36" s="126"/>
      <c r="I36" s="126"/>
    </row>
    <row r="37" spans="2:9" s="9" customFormat="1" ht="11.25" x14ac:dyDescent="0.2">
      <c r="B37" s="124"/>
      <c r="C37" s="124"/>
      <c r="D37" s="126"/>
      <c r="E37" s="126"/>
      <c r="F37" s="126"/>
      <c r="G37" s="126"/>
      <c r="H37" s="126"/>
      <c r="I37" s="126"/>
    </row>
    <row r="38" spans="2:9" s="9" customFormat="1" ht="11.25" x14ac:dyDescent="0.2">
      <c r="B38" s="124"/>
      <c r="C38" s="124"/>
      <c r="D38" s="126"/>
      <c r="E38" s="126"/>
      <c r="F38" s="126"/>
      <c r="G38" s="126"/>
      <c r="H38" s="126"/>
      <c r="I38" s="126"/>
    </row>
    <row r="39" spans="2:9" s="9" customFormat="1" ht="11.25" x14ac:dyDescent="0.2">
      <c r="B39" s="124"/>
      <c r="C39" s="124"/>
      <c r="D39" s="126"/>
      <c r="E39" s="126"/>
      <c r="F39" s="126"/>
      <c r="G39" s="126"/>
      <c r="H39" s="126"/>
      <c r="I39" s="126"/>
    </row>
    <row r="40" spans="2:9" s="9" customFormat="1" ht="11.25" x14ac:dyDescent="0.2">
      <c r="B40" s="124"/>
      <c r="C40" s="124"/>
      <c r="D40" s="126"/>
      <c r="E40" s="126"/>
      <c r="F40" s="126"/>
      <c r="G40" s="126"/>
      <c r="H40" s="126"/>
      <c r="I40" s="126"/>
    </row>
    <row r="41" spans="2:9" s="9" customFormat="1" ht="11.25" x14ac:dyDescent="0.2">
      <c r="B41" s="124"/>
      <c r="C41" s="124"/>
      <c r="D41" s="126"/>
      <c r="E41" s="126"/>
      <c r="F41" s="126"/>
      <c r="G41" s="126"/>
      <c r="H41" s="126"/>
      <c r="I41" s="126"/>
    </row>
    <row r="42" spans="2:9" s="9" customFormat="1" ht="11.25" x14ac:dyDescent="0.2">
      <c r="B42" s="124"/>
      <c r="C42" s="124"/>
      <c r="D42" s="126"/>
      <c r="E42" s="126"/>
      <c r="F42" s="126"/>
      <c r="G42" s="126"/>
      <c r="H42" s="126"/>
      <c r="I42" s="126"/>
    </row>
    <row r="43" spans="2:9" s="9" customFormat="1" ht="11.25" x14ac:dyDescent="0.2">
      <c r="B43" s="124"/>
      <c r="C43" s="124"/>
      <c r="D43" s="126"/>
      <c r="E43" s="126"/>
      <c r="F43" s="126"/>
      <c r="G43" s="126"/>
      <c r="H43" s="126"/>
      <c r="I43" s="126"/>
    </row>
    <row r="44" spans="2:9" s="9" customFormat="1" ht="11.25" x14ac:dyDescent="0.2">
      <c r="B44" s="124"/>
      <c r="C44" s="124"/>
      <c r="D44" s="126"/>
      <c r="E44" s="126"/>
      <c r="F44" s="126"/>
      <c r="G44" s="126"/>
      <c r="H44" s="126"/>
      <c r="I44" s="126"/>
    </row>
    <row r="45" spans="2:9" s="9" customFormat="1" ht="11.25" x14ac:dyDescent="0.2">
      <c r="B45" s="124"/>
      <c r="C45" s="124"/>
      <c r="D45" s="126"/>
      <c r="E45" s="126"/>
      <c r="F45" s="126"/>
      <c r="G45" s="126"/>
      <c r="H45" s="126"/>
      <c r="I45" s="126"/>
    </row>
    <row r="46" spans="2:9" s="9" customFormat="1" ht="11.25" x14ac:dyDescent="0.2">
      <c r="B46" s="124"/>
      <c r="C46" s="124"/>
      <c r="D46" s="126"/>
      <c r="E46" s="126"/>
      <c r="F46" s="126"/>
      <c r="G46" s="126"/>
      <c r="H46" s="126"/>
      <c r="I46" s="126"/>
    </row>
    <row r="47" spans="2:9" s="9" customFormat="1" ht="11.25" x14ac:dyDescent="0.2">
      <c r="B47" s="124"/>
      <c r="C47" s="124"/>
      <c r="D47" s="126"/>
      <c r="E47" s="126"/>
      <c r="F47" s="126"/>
      <c r="G47" s="126"/>
      <c r="H47" s="126"/>
      <c r="I47" s="126"/>
    </row>
    <row r="48" spans="2:9" s="9" customFormat="1" ht="11.25" x14ac:dyDescent="0.2">
      <c r="B48" s="124"/>
      <c r="C48" s="124"/>
      <c r="D48" s="126"/>
      <c r="E48" s="126"/>
      <c r="F48" s="126"/>
      <c r="G48" s="126"/>
      <c r="H48" s="126"/>
      <c r="I48" s="126"/>
    </row>
    <row r="49" spans="2:10" s="9" customFormat="1" ht="11.25" x14ac:dyDescent="0.2">
      <c r="B49" s="124"/>
      <c r="C49" s="124"/>
      <c r="D49" s="126"/>
      <c r="E49" s="126"/>
      <c r="F49" s="126"/>
      <c r="G49" s="126"/>
      <c r="H49" s="126"/>
      <c r="I49" s="126"/>
    </row>
    <row r="50" spans="2:10" s="9" customFormat="1" ht="11.25" x14ac:dyDescent="0.2">
      <c r="B50" s="124"/>
      <c r="C50" s="124"/>
      <c r="D50" s="126"/>
      <c r="E50" s="126"/>
      <c r="F50" s="126"/>
      <c r="G50" s="126"/>
      <c r="H50" s="126"/>
      <c r="I50" s="126"/>
    </row>
    <row r="51" spans="2:10" s="9" customFormat="1" ht="11.25" x14ac:dyDescent="0.2">
      <c r="B51" s="124"/>
      <c r="C51" s="124"/>
      <c r="D51" s="126"/>
      <c r="E51" s="126"/>
      <c r="F51" s="126"/>
      <c r="G51" s="126"/>
      <c r="H51" s="126"/>
      <c r="I51" s="126"/>
    </row>
    <row r="52" spans="2:10" s="9" customFormat="1" ht="11.25" x14ac:dyDescent="0.2">
      <c r="B52" s="124"/>
      <c r="C52" s="124"/>
      <c r="D52" s="126"/>
      <c r="E52" s="126"/>
      <c r="F52" s="126"/>
      <c r="G52" s="126"/>
      <c r="H52" s="126"/>
      <c r="I52" s="126"/>
    </row>
    <row r="53" spans="2:10" s="9" customFormat="1" ht="11.25" x14ac:dyDescent="0.2">
      <c r="B53" s="124"/>
      <c r="C53" s="124"/>
      <c r="D53" s="126"/>
      <c r="E53" s="126"/>
      <c r="F53" s="126"/>
      <c r="G53" s="126"/>
      <c r="H53" s="126"/>
      <c r="I53" s="126"/>
    </row>
    <row r="54" spans="2:10" s="9" customFormat="1" ht="11.25" x14ac:dyDescent="0.2">
      <c r="B54" s="124"/>
      <c r="C54" s="124"/>
      <c r="D54" s="126"/>
      <c r="E54" s="126"/>
      <c r="F54" s="126"/>
      <c r="G54" s="126"/>
      <c r="H54" s="126"/>
      <c r="I54" s="126"/>
    </row>
    <row r="55" spans="2:10" s="9" customFormat="1" ht="11.25" x14ac:dyDescent="0.2">
      <c r="B55" s="124"/>
      <c r="C55" s="124"/>
      <c r="D55" s="126"/>
      <c r="E55" s="126"/>
      <c r="F55" s="126"/>
      <c r="G55" s="126"/>
      <c r="H55" s="126"/>
      <c r="I55" s="126"/>
    </row>
    <row r="56" spans="2:10" s="9" customFormat="1" ht="12" thickBot="1" x14ac:dyDescent="0.25">
      <c r="B56" s="296" t="s">
        <v>444</v>
      </c>
      <c r="C56" s="296"/>
      <c r="D56" s="297">
        <f>'Page 8 Overflow'!D69</f>
        <v>0</v>
      </c>
      <c r="E56" s="297">
        <f>'Page 8 Overflow'!E69</f>
        <v>0</v>
      </c>
      <c r="F56" s="298">
        <f>'Page 8 Overflow'!F69</f>
        <v>0</v>
      </c>
      <c r="G56" s="298">
        <f>'Page 8 Overflow'!G69</f>
        <v>0</v>
      </c>
      <c r="H56" s="298">
        <f>'Page 8 Overflow'!H69</f>
        <v>0</v>
      </c>
      <c r="I56" s="298">
        <f>'Page 8 Overflow'!I69</f>
        <v>0</v>
      </c>
    </row>
    <row r="57" spans="2:10" ht="13.5" thickBot="1" x14ac:dyDescent="0.25">
      <c r="B57" s="30" t="s">
        <v>163</v>
      </c>
      <c r="C57" s="98" t="s">
        <v>330</v>
      </c>
      <c r="D57" s="299">
        <f t="shared" ref="D57:I57" si="0">SUM(D28:D56)</f>
        <v>0</v>
      </c>
      <c r="E57" s="299">
        <f t="shared" si="0"/>
        <v>0</v>
      </c>
      <c r="F57" s="300">
        <f t="shared" si="0"/>
        <v>0</v>
      </c>
      <c r="G57" s="299">
        <f t="shared" si="0"/>
        <v>0</v>
      </c>
      <c r="H57" s="299">
        <f t="shared" si="0"/>
        <v>0</v>
      </c>
      <c r="I57" s="299">
        <f t="shared" si="0"/>
        <v>0</v>
      </c>
      <c r="J57" s="9"/>
    </row>
    <row r="58" spans="2:10" x14ac:dyDescent="0.2">
      <c r="B58" s="9"/>
      <c r="C58" s="9"/>
      <c r="D58" s="9"/>
      <c r="E58" s="9"/>
      <c r="F58" s="9"/>
      <c r="G58" s="9"/>
      <c r="H58" s="9"/>
    </row>
    <row r="59" spans="2:10" x14ac:dyDescent="0.2">
      <c r="B59" s="9"/>
      <c r="C59" s="9"/>
      <c r="D59" s="9"/>
      <c r="E59" s="9"/>
      <c r="F59" s="9"/>
      <c r="G59" s="9"/>
      <c r="H59" s="9"/>
    </row>
    <row r="60" spans="2:10" ht="15.75" x14ac:dyDescent="0.25">
      <c r="B60" s="476" t="s">
        <v>420</v>
      </c>
      <c r="C60" s="476"/>
      <c r="D60" s="476"/>
      <c r="E60" s="476"/>
      <c r="F60" s="476"/>
      <c r="G60" s="476"/>
      <c r="H60" s="476"/>
      <c r="I60" s="476"/>
    </row>
    <row r="61" spans="2:10" x14ac:dyDescent="0.2">
      <c r="B61" s="473" t="s">
        <v>421</v>
      </c>
      <c r="C61" s="473"/>
      <c r="D61" s="473"/>
      <c r="E61" s="473"/>
      <c r="F61" s="473"/>
      <c r="G61" s="473"/>
      <c r="H61" s="473"/>
      <c r="I61" s="473"/>
    </row>
    <row r="63" spans="2:10" x14ac:dyDescent="0.2">
      <c r="B63" s="301" t="s">
        <v>423</v>
      </c>
      <c r="C63" s="31" t="s">
        <v>601</v>
      </c>
      <c r="D63" s="70"/>
      <c r="E63" s="31" t="s">
        <v>602</v>
      </c>
      <c r="F63" s="71"/>
      <c r="G63" s="31" t="s">
        <v>604</v>
      </c>
      <c r="H63" s="533"/>
      <c r="I63" s="533"/>
    </row>
    <row r="64" spans="2:10" x14ac:dyDescent="0.2">
      <c r="B64" s="301" t="s">
        <v>605</v>
      </c>
      <c r="C64" s="31"/>
      <c r="D64" s="70"/>
      <c r="E64" s="31" t="s">
        <v>422</v>
      </c>
      <c r="F64" s="71"/>
      <c r="G64" s="31" t="s">
        <v>603</v>
      </c>
      <c r="H64" s="178"/>
      <c r="I64" s="178"/>
    </row>
    <row r="65" spans="2:9" x14ac:dyDescent="0.2">
      <c r="B65" s="9" t="s">
        <v>547</v>
      </c>
      <c r="C65" s="9"/>
      <c r="D65" s="9"/>
      <c r="E65" s="53"/>
      <c r="F65" s="9"/>
      <c r="G65" s="9"/>
      <c r="H65" s="9"/>
      <c r="I65" s="9"/>
    </row>
    <row r="66" spans="2:9" x14ac:dyDescent="0.2">
      <c r="B66" s="9" t="s">
        <v>527</v>
      </c>
      <c r="C66" s="9"/>
      <c r="D66" s="9"/>
      <c r="E66" s="9"/>
      <c r="F66" s="219"/>
      <c r="G66" s="9"/>
      <c r="H66" s="9"/>
      <c r="I66" s="9"/>
    </row>
    <row r="67" spans="2:9" x14ac:dyDescent="0.2">
      <c r="B67" s="9" t="s">
        <v>522</v>
      </c>
      <c r="C67" s="9"/>
      <c r="D67" s="72"/>
      <c r="E67" s="72"/>
      <c r="F67" s="72"/>
      <c r="G67" s="72"/>
      <c r="H67" s="72"/>
      <c r="I67" s="72"/>
    </row>
    <row r="68" spans="2:9" x14ac:dyDescent="0.2">
      <c r="B68" s="72"/>
      <c r="C68" s="72"/>
      <c r="D68" s="72"/>
      <c r="E68" s="72"/>
      <c r="F68" s="72"/>
      <c r="G68" s="72"/>
      <c r="H68" s="72"/>
      <c r="I68" s="72"/>
    </row>
    <row r="69" spans="2:9" x14ac:dyDescent="0.2">
      <c r="B69" s="72"/>
      <c r="C69" s="72"/>
      <c r="D69" s="72"/>
      <c r="E69" s="72"/>
      <c r="F69" s="72"/>
      <c r="G69" s="72"/>
      <c r="H69" s="72"/>
      <c r="I69" s="72"/>
    </row>
    <row r="70" spans="2:9" x14ac:dyDescent="0.2">
      <c r="B70" s="72"/>
      <c r="C70" s="72"/>
      <c r="D70" s="72"/>
      <c r="E70" s="72"/>
      <c r="F70" s="72"/>
      <c r="G70" s="72"/>
      <c r="H70" s="72"/>
      <c r="I70" s="72"/>
    </row>
    <row r="71" spans="2:9" x14ac:dyDescent="0.2">
      <c r="B71" s="72"/>
      <c r="C71" s="72"/>
      <c r="D71" s="72"/>
      <c r="E71" s="72"/>
      <c r="F71" s="72"/>
      <c r="G71" s="72"/>
      <c r="H71" s="72"/>
      <c r="I71" s="72"/>
    </row>
    <row r="72" spans="2:9" x14ac:dyDescent="0.2">
      <c r="B72" s="445"/>
      <c r="C72" s="445"/>
      <c r="D72" s="445"/>
      <c r="E72" s="445"/>
      <c r="F72" s="445"/>
      <c r="G72" s="445"/>
      <c r="H72" s="445"/>
      <c r="I72" s="445"/>
    </row>
    <row r="73" spans="2:9" x14ac:dyDescent="0.2">
      <c r="B73" s="9" t="s">
        <v>424</v>
      </c>
      <c r="C73" s="9"/>
      <c r="D73" s="72"/>
      <c r="E73" s="72"/>
      <c r="F73" s="72"/>
      <c r="G73" s="72"/>
      <c r="H73" s="72"/>
      <c r="I73" s="72"/>
    </row>
    <row r="74" spans="2:9" x14ac:dyDescent="0.2">
      <c r="B74" s="9" t="s">
        <v>425</v>
      </c>
      <c r="C74" s="9"/>
      <c r="D74" s="9"/>
      <c r="E74" s="180"/>
      <c r="F74" s="31"/>
      <c r="G74" s="31"/>
      <c r="H74" s="31"/>
      <c r="I74" s="31"/>
    </row>
    <row r="75" spans="2:9" x14ac:dyDescent="0.2">
      <c r="B75" s="9" t="s">
        <v>427</v>
      </c>
      <c r="C75" s="9"/>
      <c r="D75" s="9"/>
      <c r="E75" s="9"/>
      <c r="F75" s="9"/>
      <c r="G75" s="72"/>
      <c r="H75" s="72"/>
      <c r="I75" s="72"/>
    </row>
    <row r="76" spans="2:9" x14ac:dyDescent="0.2">
      <c r="B76" s="72"/>
      <c r="C76" s="72"/>
      <c r="D76" s="72"/>
      <c r="E76" s="72"/>
      <c r="F76" s="72"/>
      <c r="G76" s="72"/>
      <c r="H76" s="72"/>
      <c r="I76" s="72"/>
    </row>
    <row r="77" spans="2:9" x14ac:dyDescent="0.2">
      <c r="B77" s="9" t="s">
        <v>428</v>
      </c>
      <c r="C77" s="9"/>
      <c r="D77" s="72"/>
      <c r="E77" s="514" t="s">
        <v>429</v>
      </c>
      <c r="F77" s="514"/>
      <c r="G77" s="530"/>
      <c r="H77" s="530"/>
      <c r="I77" s="530"/>
    </row>
    <row r="78" spans="2:9" x14ac:dyDescent="0.2">
      <c r="B78" s="9" t="s">
        <v>430</v>
      </c>
      <c r="C78" s="9"/>
      <c r="D78" s="9"/>
      <c r="E78" s="72"/>
      <c r="F78" s="9"/>
      <c r="G78" s="9"/>
      <c r="H78" s="9"/>
      <c r="I78" s="9"/>
    </row>
    <row r="79" spans="2:9" x14ac:dyDescent="0.2">
      <c r="B79" s="9" t="s">
        <v>431</v>
      </c>
      <c r="C79" s="9"/>
      <c r="D79" s="9"/>
      <c r="E79" s="9"/>
      <c r="F79" s="72"/>
      <c r="G79" s="9" t="s">
        <v>432</v>
      </c>
      <c r="H79" s="9"/>
      <c r="I79" s="9"/>
    </row>
    <row r="80" spans="2:9" x14ac:dyDescent="0.2">
      <c r="B80" s="9" t="s">
        <v>433</v>
      </c>
      <c r="C80" s="9"/>
      <c r="D80" s="9"/>
      <c r="E80" s="9"/>
      <c r="F80" s="53"/>
      <c r="G80" s="9" t="s">
        <v>434</v>
      </c>
      <c r="H80" s="9"/>
      <c r="I80" s="9"/>
    </row>
    <row r="81" spans="2:9" x14ac:dyDescent="0.2">
      <c r="B81" s="9" t="s">
        <v>597</v>
      </c>
      <c r="C81" s="9"/>
      <c r="D81" s="9"/>
      <c r="E81" s="9"/>
      <c r="F81" s="53"/>
      <c r="G81" s="9"/>
      <c r="H81" s="9"/>
      <c r="I81" s="9"/>
    </row>
    <row r="82" spans="2:9" x14ac:dyDescent="0.2">
      <c r="B82" s="9" t="s">
        <v>435</v>
      </c>
      <c r="C82" s="9"/>
      <c r="D82" s="9"/>
      <c r="E82" s="9"/>
      <c r="F82" s="9"/>
      <c r="G82" s="9"/>
      <c r="H82" s="9"/>
      <c r="I82" s="53"/>
    </row>
    <row r="83" spans="2:9" x14ac:dyDescent="0.2">
      <c r="B83" s="9" t="s">
        <v>436</v>
      </c>
      <c r="C83" s="9"/>
      <c r="D83" s="9"/>
      <c r="E83" s="9"/>
      <c r="F83" s="9"/>
      <c r="G83" s="9"/>
      <c r="H83" s="9"/>
      <c r="I83" s="9"/>
    </row>
    <row r="84" spans="2:9" x14ac:dyDescent="0.2">
      <c r="B84" s="9" t="s">
        <v>438</v>
      </c>
      <c r="C84" s="9"/>
      <c r="D84" s="9"/>
      <c r="E84" s="53"/>
      <c r="F84" s="31" t="s">
        <v>426</v>
      </c>
      <c r="G84" s="528"/>
      <c r="H84" s="528"/>
      <c r="I84" s="9"/>
    </row>
    <row r="85" spans="2:9" x14ac:dyDescent="0.2">
      <c r="B85" s="9" t="s">
        <v>437</v>
      </c>
      <c r="C85" s="9"/>
      <c r="D85" s="9"/>
      <c r="E85" s="9"/>
      <c r="F85" s="9"/>
      <c r="G85" s="9"/>
      <c r="H85" s="9"/>
      <c r="I85" s="9"/>
    </row>
    <row r="86" spans="2:9" x14ac:dyDescent="0.2">
      <c r="B86" s="72"/>
      <c r="C86" s="72"/>
      <c r="D86" s="72"/>
      <c r="E86" s="72"/>
      <c r="F86" s="72"/>
      <c r="G86" s="72"/>
      <c r="H86" s="72"/>
      <c r="I86" s="72"/>
    </row>
    <row r="87" spans="2:9" x14ac:dyDescent="0.2">
      <c r="B87" s="219"/>
      <c r="C87" s="219"/>
      <c r="D87" s="219"/>
      <c r="E87" s="219"/>
      <c r="F87" s="219"/>
      <c r="G87" s="219"/>
      <c r="H87" s="219"/>
      <c r="I87" s="219"/>
    </row>
    <row r="88" spans="2:9" x14ac:dyDescent="0.2">
      <c r="B88" s="9"/>
      <c r="C88" s="9"/>
      <c r="D88" s="9"/>
      <c r="E88" s="9"/>
      <c r="F88" s="9"/>
      <c r="G88" s="9"/>
      <c r="H88" s="9"/>
      <c r="I88" s="9"/>
    </row>
    <row r="89" spans="2:9" x14ac:dyDescent="0.2">
      <c r="B89" s="9"/>
      <c r="C89" s="9"/>
      <c r="D89" s="9"/>
      <c r="E89" s="9"/>
      <c r="F89" s="9"/>
      <c r="G89" s="9"/>
      <c r="H89" s="9"/>
      <c r="I89" s="9"/>
    </row>
    <row r="90" spans="2:9" x14ac:dyDescent="0.2">
      <c r="B90" s="9"/>
      <c r="C90" s="9"/>
      <c r="D90" s="9"/>
      <c r="E90" s="9"/>
      <c r="F90" s="9"/>
      <c r="G90" s="9"/>
      <c r="H90" s="9"/>
      <c r="I90" s="9"/>
    </row>
  </sheetData>
  <sheetProtection algorithmName="SHA-512" hashValue="7cK9crLYW5vROvrNaNi4IVJrDxcqsx60x6SqUbem6k1w2xZy0dL6xH9budtTfpB9H420ys9z4XhsQh4uTw7FWA==" saltValue="Ern13TlygOHbf7HFH6Q3pg==" spinCount="100000" sheet="1" objects="1" scenarios="1" formatCells="0" formatColumns="0" formatRows="0" insertRows="0" deleteRows="0"/>
  <mergeCells count="20">
    <mergeCell ref="B9:C9"/>
    <mergeCell ref="B10:C10"/>
    <mergeCell ref="H63:I63"/>
    <mergeCell ref="B11:C11"/>
    <mergeCell ref="B12:C12"/>
    <mergeCell ref="B13:C13"/>
    <mergeCell ref="B14:C14"/>
    <mergeCell ref="G84:H84"/>
    <mergeCell ref="C1:D1"/>
    <mergeCell ref="E1:I1"/>
    <mergeCell ref="B60:I60"/>
    <mergeCell ref="B61:I61"/>
    <mergeCell ref="E77:F77"/>
    <mergeCell ref="G77:I77"/>
    <mergeCell ref="B3:I3"/>
    <mergeCell ref="B4:I4"/>
    <mergeCell ref="B18:I18"/>
    <mergeCell ref="B6:C6"/>
    <mergeCell ref="B7:C7"/>
    <mergeCell ref="B8:C8"/>
  </mergeCells>
  <phoneticPr fontId="0" type="noConversion"/>
  <pageMargins left="0.75" right="0.75" top="0.75" bottom="0.5" header="0.5" footer="0.25"/>
  <pageSetup paperSize="5" scale="83" orientation="portrait" blackAndWhite="1" r:id="rId1"/>
  <headerFooter alignWithMargins="0">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Jurat Page</vt:lpstr>
      <vt:lpstr>Page 2</vt:lpstr>
      <vt:lpstr>Page 3</vt:lpstr>
      <vt:lpstr>Page 4</vt:lpstr>
      <vt:lpstr>Page 5a</vt:lpstr>
      <vt:lpstr>Page 5b</vt:lpstr>
      <vt:lpstr>Page 6</vt:lpstr>
      <vt:lpstr>Page 7</vt:lpstr>
      <vt:lpstr>Page 8</vt:lpstr>
      <vt:lpstr>Page 9</vt:lpstr>
      <vt:lpstr>Page 10</vt:lpstr>
      <vt:lpstr>Page 11</vt:lpstr>
      <vt:lpstr>B&amp;S Rec.</vt:lpstr>
      <vt:lpstr>Crosschecks</vt:lpstr>
      <vt:lpstr>Page 8 Overflow</vt:lpstr>
      <vt:lpstr>Summary</vt:lpstr>
      <vt:lpstr>'Page 4'!Print_Area</vt:lpstr>
      <vt:lpstr>Summary!Print_Area</vt:lpstr>
    </vt:vector>
  </TitlesOfParts>
  <Company>ND Insurance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 not type in this cell</dc:creator>
  <cp:lastModifiedBy>Fischer, Matt A.</cp:lastModifiedBy>
  <cp:lastPrinted>2015-12-10T16:58:30Z</cp:lastPrinted>
  <dcterms:created xsi:type="dcterms:W3CDTF">2000-06-14T18:48:29Z</dcterms:created>
  <dcterms:modified xsi:type="dcterms:W3CDTF">2023-01-17T14:28:01Z</dcterms:modified>
</cp:coreProperties>
</file>